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035" windowHeight="10800" activeTab="0"/>
  </bookViews>
  <sheets>
    <sheet name="C1100" sheetId="1" r:id="rId1"/>
    <sheet name="C1200" sheetId="2" r:id="rId2"/>
    <sheet name="C1300" sheetId="3" r:id="rId3"/>
    <sheet name="C1400" sheetId="4" r:id="rId4"/>
  </sheets>
  <definedNames>
    <definedName name="DatumOdeslani1">'C1100'!$C$2</definedName>
    <definedName name="DatumOdeslani2">'C1200'!$C$2</definedName>
    <definedName name="DatumOdeslani3">'C1300'!$C$2</definedName>
    <definedName name="DatumOdeslani4">'C1400'!$C$2</definedName>
    <definedName name="DatumVytVystup1">'C1100'!$C$2</definedName>
    <definedName name="DatumVytVystup2">'C1200'!$C$2</definedName>
    <definedName name="DatumVytVystup3">'C1300'!$C$2</definedName>
    <definedName name="DatumVytVystup4">'C1400'!$C$2</definedName>
    <definedName name="ObdobiKumulativu1">'C1100'!$C$2</definedName>
    <definedName name="ObdobiKumulativu2">'C1200'!$C$2</definedName>
    <definedName name="ObdobiKumulativu3">'C1300'!$C$2</definedName>
    <definedName name="ObdobiKumulativu4">'C1400'!$C$2</definedName>
    <definedName name="_xlnm.Print_Titles" localSheetId="1">'C1200'!$F:$H</definedName>
    <definedName name="_xlnm.Print_Titles" localSheetId="2">'C1300'!$F:$H</definedName>
    <definedName name="REFBAN1">'C1100'!$G$12</definedName>
    <definedName name="REFBAN2">'C1200'!$G$12</definedName>
    <definedName name="REFBAN3">'C1300'!$G$12</definedName>
    <definedName name="REFBAN4">'C1400'!$F$12</definedName>
    <definedName name="REFNAZBAN1">'C1100'!$G$10</definedName>
    <definedName name="REFNAZBAN2">'C1200'!$G$10</definedName>
    <definedName name="REFNAZBAN3">'C1300'!$G$10</definedName>
    <definedName name="REFNAZBAN4">'C1400'!$F$10</definedName>
    <definedName name="REFOBD1">'C1100'!$K$10</definedName>
    <definedName name="REFOBD2">'C1200'!$K$10</definedName>
    <definedName name="REFOBD3">'C1300'!$K$10</definedName>
    <definedName name="REFOBD4">'C1400'!$K$10</definedName>
  </definedNames>
  <calcPr fullCalcOnLoad="1"/>
</workbook>
</file>

<file path=xl/sharedStrings.xml><?xml version="1.0" encoding="utf-8"?>
<sst xmlns="http://schemas.openxmlformats.org/spreadsheetml/2006/main" count="1227" uniqueCount="649">
  <si>
    <t>ID</t>
  </si>
  <si>
    <t>SYS</t>
  </si>
  <si>
    <t>NSO</t>
  </si>
  <si>
    <t>HLP</t>
  </si>
  <si>
    <t>IID</t>
  </si>
  <si>
    <t>CSL</t>
  </si>
  <si>
    <t>HLV</t>
  </si>
  <si>
    <t>VST</t>
  </si>
  <si>
    <t>TMP</t>
  </si>
  <si>
    <t>JDN</t>
  </si>
  <si>
    <t>TYP</t>
  </si>
  <si>
    <t>STAT</t>
  </si>
  <si>
    <t>JMO</t>
  </si>
  <si>
    <t>C11_0</t>
  </si>
  <si>
    <t>NZO</t>
  </si>
  <si>
    <t>C 11.00 – RIZIKO VYROVNANIA/ DODANIA (CR SETT)</t>
  </si>
  <si>
    <t>DBU</t>
  </si>
  <si>
    <t>Ano</t>
  </si>
  <si>
    <t>C (PVZ) 08-04</t>
  </si>
  <si>
    <t>Názov banky, pobočky zahraničnej banky alebo obchodníka s cennými papiermi</t>
  </si>
  <si>
    <t>Referenčný dátum vykazovania</t>
  </si>
  <si>
    <t>8120  Privatbanka, a.s.</t>
  </si>
  <si>
    <t>31.12.2015</t>
  </si>
  <si>
    <t>Kód banky, pobočky zahraničnej banky alebo obchodníka s cennými papiermi</t>
  </si>
  <si>
    <t>Úroveň uplatňovania</t>
  </si>
  <si>
    <t>8120</t>
  </si>
  <si>
    <t>individuálna</t>
  </si>
  <si>
    <t>Periodicita výkazu</t>
  </si>
  <si>
    <t>štvrťrok</t>
  </si>
  <si>
    <t>Referenčné obdobie</t>
  </si>
  <si>
    <t>Druh vykazovaných údajov</t>
  </si>
  <si>
    <t>Použitý účtovný štandard</t>
  </si>
  <si>
    <t>IFRS</t>
  </si>
  <si>
    <t>Mena vykazovania</t>
  </si>
  <si>
    <t>EUR</t>
  </si>
  <si>
    <t>MFLN-9HYHSL</t>
  </si>
  <si>
    <t>MFLN-9HYHSM</t>
  </si>
  <si>
    <t>MFLN-9HYHSN</t>
  </si>
  <si>
    <t>MFLN-9HYHSP</t>
  </si>
  <si>
    <t>b</t>
  </si>
  <si>
    <t>TXT</t>
  </si>
  <si>
    <t>MFLN-9HYHSY</t>
  </si>
  <si>
    <t>MFLN-9HYHSZ</t>
  </si>
  <si>
    <t>MFLN-9HYHT2</t>
  </si>
  <si>
    <t>MFLN-9HYHT3</t>
  </si>
  <si>
    <t>MFLN-9HYHT4</t>
  </si>
  <si>
    <t>MFLN-9HYHT5</t>
  </si>
  <si>
    <t>MFLN-9HYHT6</t>
  </si>
  <si>
    <t>MFLN-9HYHT7</t>
  </si>
  <si>
    <t>MFLN-9HYHT8</t>
  </si>
  <si>
    <t>MFLN-9HYHT9</t>
  </si>
  <si>
    <t>MFLN-9HYHTA</t>
  </si>
  <si>
    <t>MFLN-9HYHTB</t>
  </si>
  <si>
    <t>C12_0</t>
  </si>
  <si>
    <t>C 12.00 – KREDITNÉ RIZIKO: SEKURITIZÁCIE – ŠTANDARDIZOVANÝ PRÍSTUP K POŽIADAVKÁM NA VLASTNÉ ZDROJE (CR SEC SA)</t>
  </si>
  <si>
    <t>MFLN-9HYFGL</t>
  </si>
  <si>
    <t>MFLN-9HYFGM</t>
  </si>
  <si>
    <t>MFLN-9HYFGN</t>
  </si>
  <si>
    <t>MFLN-9HYFGP</t>
  </si>
  <si>
    <t>MFLN-9HYFGQ</t>
  </si>
  <si>
    <t>MFLN-9HYFGR</t>
  </si>
  <si>
    <t>MFLN-9HYFGS</t>
  </si>
  <si>
    <t>MFLN-9HYFGT</t>
  </si>
  <si>
    <t>MFLN-9HYFGU</t>
  </si>
  <si>
    <t>MFLN-9HYFRG</t>
  </si>
  <si>
    <t>MFLN-9HYFRH</t>
  </si>
  <si>
    <t>MFLN-9HYFRJ</t>
  </si>
  <si>
    <t>MFLN-9HYFRK</t>
  </si>
  <si>
    <t>MFLN-9HYFRL</t>
  </si>
  <si>
    <t>MFLN-9HYFRM</t>
  </si>
  <si>
    <t>MFLN-9HYFRN</t>
  </si>
  <si>
    <t>MFLN-9HYFRP</t>
  </si>
  <si>
    <t>MFLN-9HYFRQ</t>
  </si>
  <si>
    <t>MFLN-9HYFRR</t>
  </si>
  <si>
    <t>MFLN-9HYFRS</t>
  </si>
  <si>
    <t>MFLN-9HYFRT</t>
  </si>
  <si>
    <t>MFLN-9HYFRU</t>
  </si>
  <si>
    <t>MFLN-9HYFRV</t>
  </si>
  <si>
    <t>MFLN-9HYFRW</t>
  </si>
  <si>
    <t>MFLN-9HYFRX</t>
  </si>
  <si>
    <t>MFLN-9HYFRY</t>
  </si>
  <si>
    <t>MFLN-9HYFRZ</t>
  </si>
  <si>
    <t>MFLN-9HYFS2</t>
  </si>
  <si>
    <t>MFLN-9HYFS3</t>
  </si>
  <si>
    <t>MFLN-9HYFS4</t>
  </si>
  <si>
    <t>MFLN-9HYFS5</t>
  </si>
  <si>
    <t>MFLN-9HYFS6</t>
  </si>
  <si>
    <t>MFLN-9HYFS7</t>
  </si>
  <si>
    <t>MFLN-9HYFS8</t>
  </si>
  <si>
    <t>MFLN-9HYFS9</t>
  </si>
  <si>
    <t>MFLN-9HYFSA</t>
  </si>
  <si>
    <t>MFLN-9HYFSB</t>
  </si>
  <si>
    <t>MFLN-9HYFSC</t>
  </si>
  <si>
    <t>MFLN-9HYFSD</t>
  </si>
  <si>
    <t>DOPLŇUJÚCA POLOŽKA: HODNOTA RIZIKOVO VÁŽENEJ EXPOZÍCIE ZODPOVEDAJÚCA ZÁPORNÝM TOKOM ZO SEKURITIZÁCIE SA DO INÝCH TRIED EXPOZÍCIÍ</t>
  </si>
  <si>
    <t>(-) FINANCOVANÉ ZABEZPEČENIE (Cva)</t>
  </si>
  <si>
    <t>MFLN-9HYFGV</t>
  </si>
  <si>
    <t>CELKOVÉ EXPOZÍCIE</t>
  </si>
  <si>
    <t>MFLN-9HYFGW</t>
  </si>
  <si>
    <t>MFLN-9HYFGX</t>
  </si>
  <si>
    <t>MFLN-9HYFGY</t>
  </si>
  <si>
    <t>MFLN-9HYFGZ</t>
  </si>
  <si>
    <t>MFLN-9HYFH2</t>
  </si>
  <si>
    <t>MFLN-9HYFH3</t>
  </si>
  <si>
    <t>MFLN-9HYFH4</t>
  </si>
  <si>
    <t>MFLN-9HYFH5</t>
  </si>
  <si>
    <t>MFLN-9HYFH6</t>
  </si>
  <si>
    <t>MFLN-9HYFH7</t>
  </si>
  <si>
    <t>MFLN-9HYFH8</t>
  </si>
  <si>
    <t>MFLN-9HYFH9</t>
  </si>
  <si>
    <t>MFLN-9HYFHA</t>
  </si>
  <si>
    <t>MFLN-9HYFHB</t>
  </si>
  <si>
    <t>MFLN-9HYFHC</t>
  </si>
  <si>
    <t>MFLN-9HYFHD</t>
  </si>
  <si>
    <t>MFLN-9HYFHE</t>
  </si>
  <si>
    <t>MFLN-9HYFHF</t>
  </si>
  <si>
    <t>MFLN-9HYFHG</t>
  </si>
  <si>
    <t>MFLN-9HYFHH</t>
  </si>
  <si>
    <t>MFLN-9HYFHJ</t>
  </si>
  <si>
    <t>MFLN-9HYFHK</t>
  </si>
  <si>
    <t>MFLN-9HYFHL</t>
  </si>
  <si>
    <t>MFLN-9HYFHM</t>
  </si>
  <si>
    <t>MFLN-9HYFHN</t>
  </si>
  <si>
    <t>MFLN-9HYFHP</t>
  </si>
  <si>
    <t>MFLN-9HYFHQ</t>
  </si>
  <si>
    <t>MFLN-9HYFHR</t>
  </si>
  <si>
    <t>C13_0</t>
  </si>
  <si>
    <t>C 13.00 – KREDITNÉ RIZIKO: SEKURITIZÁCIE – PRÍSTUP IRB K POŽIADAVKÁM NA VLASTNÉ ZDROJE (CR SEC IRB)</t>
  </si>
  <si>
    <t>MFLN-9HYG45</t>
  </si>
  <si>
    <t>MFLN-9HYG46</t>
  </si>
  <si>
    <t>MFLN-9HYG47</t>
  </si>
  <si>
    <t>MFLN-9HYG48</t>
  </si>
  <si>
    <t>MFLN-9HYG49</t>
  </si>
  <si>
    <t>MFLN-9HYG4A</t>
  </si>
  <si>
    <t>MFLN-9HYG4B</t>
  </si>
  <si>
    <t>MFLN-9HYG4C</t>
  </si>
  <si>
    <t>MFLN-9HYG4D</t>
  </si>
  <si>
    <t>MFLN-9HYG4E</t>
  </si>
  <si>
    <t>MFLN-9HYG4F</t>
  </si>
  <si>
    <t>MFLN-9HYG4G</t>
  </si>
  <si>
    <t>MFLN-9HYG4H</t>
  </si>
  <si>
    <t>MFLN-9HYG4J</t>
  </si>
  <si>
    <t>MFLN-9HYG4K</t>
  </si>
  <si>
    <t>MFLN-9HYG4L</t>
  </si>
  <si>
    <t>MFLN-9HYG4M</t>
  </si>
  <si>
    <t>MFLN-9HYG4N</t>
  </si>
  <si>
    <t>MFLN-9HYG4P</t>
  </si>
  <si>
    <t>MFLN-9HYG4Q</t>
  </si>
  <si>
    <t>MFLN-9HYG4R</t>
  </si>
  <si>
    <t>MFLN-9HYG4S</t>
  </si>
  <si>
    <t>MFLN-9HYG4T</t>
  </si>
  <si>
    <t>MFLN-9HYG4U</t>
  </si>
  <si>
    <t>MFLN-9HYG4V</t>
  </si>
  <si>
    <t>MFLN-9HYG4W</t>
  </si>
  <si>
    <t>MFLN-9HYG4X</t>
  </si>
  <si>
    <t>MFLN-9HYG4Y</t>
  </si>
  <si>
    <t>MFLN-9HYG4Z</t>
  </si>
  <si>
    <t>MFLN-9HYG52</t>
  </si>
  <si>
    <t>MFLN-9HYG53</t>
  </si>
  <si>
    <t>MFLN-9HYG54</t>
  </si>
  <si>
    <t>MFLN-9HYG55</t>
  </si>
  <si>
    <t>MFLN-9HYG56</t>
  </si>
  <si>
    <t>MFLN-9HYG57</t>
  </si>
  <si>
    <t>MFLN-9HYG58</t>
  </si>
  <si>
    <t>MFLN-9HYG59</t>
  </si>
  <si>
    <t>MFLN-9HYG5A</t>
  </si>
  <si>
    <t>MFLN-9HYG5B</t>
  </si>
  <si>
    <t>MFLN-9HYG5C</t>
  </si>
  <si>
    <t>MFLN-9HYG5D</t>
  </si>
  <si>
    <t>MFLN-9HYG5E</t>
  </si>
  <si>
    <t>MFLN-9HYG5F</t>
  </si>
  <si>
    <t>MFLN-9HYG5G</t>
  </si>
  <si>
    <t>MFLN-9HYG5H</t>
  </si>
  <si>
    <t>MFLN-9HYG5J</t>
  </si>
  <si>
    <t xml:space="preserve">DOPLŇUJÚCA POLOŽKA: HODNOTA RIZIKOVO VÁŽENEJ EXPOZÍCIE ZODPOVEDAJÚCA ZÁPORNÝM TOKOM ZO SEKURITIZÁCIE IRB DO INÝCH TRIED EXPOZÍCIÍ </t>
  </si>
  <si>
    <t>MFLN-9HYG5K</t>
  </si>
  <si>
    <t>MFLN-9HYG5L</t>
  </si>
  <si>
    <t>MFLN-9HYG5M</t>
  </si>
  <si>
    <t>MFLN-9HYG5N</t>
  </si>
  <si>
    <t>MFLN-9HYG5P</t>
  </si>
  <si>
    <t>MFLN-9HYG5Q</t>
  </si>
  <si>
    <t>MFLN-9HYG5R</t>
  </si>
  <si>
    <t>MFLN-9HYG5S</t>
  </si>
  <si>
    <t>MFLN-9HYG5T</t>
  </si>
  <si>
    <t>MFLN-9HYG5U</t>
  </si>
  <si>
    <t>MFLN-9HYG5V</t>
  </si>
  <si>
    <t>MFLN-9HYG5W</t>
  </si>
  <si>
    <t>B</t>
  </si>
  <si>
    <t>MFLN-9HYG5X</t>
  </si>
  <si>
    <t>MFLN-9HYG5Y</t>
  </si>
  <si>
    <t>MFLN-9HYG5Z</t>
  </si>
  <si>
    <t>MFLN-9HYG62</t>
  </si>
  <si>
    <t>MFLN-9HYG63</t>
  </si>
  <si>
    <t>MFLN-9HYG64</t>
  </si>
  <si>
    <t>MFLN-9HYG65</t>
  </si>
  <si>
    <t>MFLN-9HYG66</t>
  </si>
  <si>
    <t>MFLN-9HYG67</t>
  </si>
  <si>
    <t>MFLN-9HYG68</t>
  </si>
  <si>
    <t>MFLN-9HYG69</t>
  </si>
  <si>
    <t>MFLN-9HYG6A</t>
  </si>
  <si>
    <t>MFLN-9HYG7A</t>
  </si>
  <si>
    <t>MFLN-9HYG6B</t>
  </si>
  <si>
    <t>MFLN-9HYG6C</t>
  </si>
  <si>
    <t>MFLN-9HYG6D</t>
  </si>
  <si>
    <t>MFLN-9HYG6E</t>
  </si>
  <si>
    <t>MFLN-9HYG6F</t>
  </si>
  <si>
    <t>MFLN-9HYG6G</t>
  </si>
  <si>
    <t>MFLN-9HYG6H</t>
  </si>
  <si>
    <t>MFLN-9HYG6J</t>
  </si>
  <si>
    <t>MFLN-9HYG6K</t>
  </si>
  <si>
    <t>MFLN-9HYG6L</t>
  </si>
  <si>
    <t>MFLN-9HYG6M</t>
  </si>
  <si>
    <t>MFLN-9HYG6N</t>
  </si>
  <si>
    <t>MFLN-9HYG6P</t>
  </si>
  <si>
    <t>MFLN-9HYG6Q</t>
  </si>
  <si>
    <t>MFLN-9HYG6R</t>
  </si>
  <si>
    <t>MFLN-9HYG6S</t>
  </si>
  <si>
    <t>MFLN-9HYG6T</t>
  </si>
  <si>
    <t>MFLN-9HYG6U</t>
  </si>
  <si>
    <t>MFLN-9HYG6V</t>
  </si>
  <si>
    <t>MFLN-9HYG6W</t>
  </si>
  <si>
    <t>MFLN-9HYG6X</t>
  </si>
  <si>
    <t>MFLN-9HYG6Y</t>
  </si>
  <si>
    <t>MFLN-9HYG6Z</t>
  </si>
  <si>
    <t>MFLN-9HYG72</t>
  </si>
  <si>
    <t>MFLN-9HYG73</t>
  </si>
  <si>
    <t>MFLN-9HYG74</t>
  </si>
  <si>
    <t>MFLN-9HYG75</t>
  </si>
  <si>
    <t>MFLN-9HYG76</t>
  </si>
  <si>
    <t>MFLN-9HYG77</t>
  </si>
  <si>
    <t>DYNAM</t>
  </si>
  <si>
    <t>C14_0</t>
  </si>
  <si>
    <t>C 14.00 – PODROBNÉ INFORMÁCIE O SEKURITIZÁCIÁCH (SEC Details)</t>
  </si>
  <si>
    <t>Nie</t>
  </si>
  <si>
    <t>KLC</t>
  </si>
  <si>
    <t>CSN</t>
  </si>
  <si>
    <t>KRAJINA</t>
  </si>
  <si>
    <t>KAT</t>
  </si>
  <si>
    <t>Kód</t>
  </si>
  <si>
    <t>MSK</t>
  </si>
  <si>
    <t>AKT</t>
  </si>
  <si>
    <t>MFLN-9HYHB8</t>
  </si>
  <si>
    <t>MFLN-9HYHB9</t>
  </si>
  <si>
    <t>MFLN-9HYHBA</t>
  </si>
  <si>
    <t>MFLN-9HYHBB</t>
  </si>
  <si>
    <t>MFLN-9HYHBC</t>
  </si>
  <si>
    <t>MFLN-9HYHBD</t>
  </si>
  <si>
    <t>MFLN-9HYHBE</t>
  </si>
  <si>
    <t>MFLN-9HYHBF</t>
  </si>
  <si>
    <t>MFLN-9HYHBG</t>
  </si>
  <si>
    <t>MFLN-9HYHBH</t>
  </si>
  <si>
    <t>MFLN-9HYHBJ</t>
  </si>
  <si>
    <t>MFLN-9HYHBK</t>
  </si>
  <si>
    <t>MFLN-9HYHBL</t>
  </si>
  <si>
    <t>MFLN-9HYHBM</t>
  </si>
  <si>
    <t>MFLN-9HYHBN</t>
  </si>
  <si>
    <t>MFLN-9HYHBP</t>
  </si>
  <si>
    <t>MFLN-9HYHBQ</t>
  </si>
  <si>
    <t>MFLN-9HYHBR</t>
  </si>
  <si>
    <t>MFLN-9HYHBS</t>
  </si>
  <si>
    <t>MFLN-9HYHBT</t>
  </si>
  <si>
    <t>MFLN-9HYHBU</t>
  </si>
  <si>
    <t>MFLN-9HYHBV</t>
  </si>
  <si>
    <t>MFLN-9HYHBW</t>
  </si>
  <si>
    <t>MFLN-9HYHBX</t>
  </si>
  <si>
    <t>MFLN-9HYHBY</t>
  </si>
  <si>
    <t>MFLN-9HYHBZ</t>
  </si>
  <si>
    <t>MFLN-9HYHC2</t>
  </si>
  <si>
    <t>MFLN-9HYHC3</t>
  </si>
  <si>
    <t>MFLN-9HYHC4</t>
  </si>
  <si>
    <t>MFLN-9HYHC5</t>
  </si>
  <si>
    <t>MFLN-9HYHC6</t>
  </si>
  <si>
    <t>MFLN-9HYHC7</t>
  </si>
  <si>
    <t>MFLN-9HYHC8</t>
  </si>
  <si>
    <t>MFLN-9HYHC9</t>
  </si>
  <si>
    <t>MFLN-9HYHCA</t>
  </si>
  <si>
    <t>MFLN-9HYHCB</t>
  </si>
  <si>
    <t>MFLN-9HYHCC</t>
  </si>
  <si>
    <t>MFLN-9HYHCD</t>
  </si>
  <si>
    <t>MFLN-9HYHCE</t>
  </si>
  <si>
    <t>MFLN-9HYHCF</t>
  </si>
  <si>
    <t>MFLN-9HYHCG</t>
  </si>
  <si>
    <t>MFLN-9HYHCH</t>
  </si>
  <si>
    <t>MFLN-9HYHCJ</t>
  </si>
  <si>
    <t>MFLN-9HYHCK</t>
  </si>
  <si>
    <t>MFLN-9HYHCL</t>
  </si>
  <si>
    <t>MFLN-9HYHCM</t>
  </si>
  <si>
    <t>MFLN-9HYHCN</t>
  </si>
  <si>
    <t>MFLN-9HYHCP</t>
  </si>
  <si>
    <t>t</t>
  </si>
  <si>
    <t>n</t>
  </si>
  <si>
    <t>d</t>
  </si>
  <si>
    <t>ČÍSLO RIADKU</t>
  </si>
  <si>
    <t>INTERNÝ KÓD</t>
  </si>
  <si>
    <t>TYP SEKURITIZÁCIE: (TRADIČNÁ/ SYNTETICKÁ)</t>
  </si>
  <si>
    <t>ÚLOHA INŠTITÚCIE: (ORIGINÁTOR/SPONZOR/PÔVODNÝ VERITEĽ/INVESTOR)</t>
  </si>
  <si>
    <t>% PONECHANIA SI V ČASE VYKAZOVANIA</t>
  </si>
  <si>
    <t>DODRŽIAVANIE POŽIADAVKY NA PONECHANIE SI?</t>
  </si>
  <si>
    <t>DÁTUM VZNIKU (mm/rrrr)</t>
  </si>
  <si>
    <t>PODIEL INŠTITÚCIE (%)</t>
  </si>
  <si>
    <t>005</t>
  </si>
  <si>
    <t>DYN</t>
  </si>
  <si>
    <r>
      <rPr>
        <b/>
        <sz val="12"/>
        <rFont val="Verdana"/>
        <family val="2"/>
      </rPr>
      <t>NEVYROVNANÉ TRANSAKCIE V CENE VYROVNANIA</t>
    </r>
  </si>
  <si>
    <r>
      <rPr>
        <b/>
        <sz val="12"/>
        <rFont val="Verdana"/>
        <family val="2"/>
      </rPr>
      <t>EXPOZÍCIA VOČI CENOVÉMU ROZDIELU Z NEVYROVNANÝCH TRANSAKCIÍ</t>
    </r>
  </si>
  <si>
    <r>
      <rPr>
        <b/>
        <sz val="12"/>
        <rFont val="Verdana"/>
        <family val="2"/>
      </rPr>
      <t>POŽIADAVKY NA VLASTNÉ ZDROJE</t>
    </r>
  </si>
  <si>
    <r>
      <rPr>
        <b/>
        <sz val="12"/>
        <rFont val="Verdana"/>
        <family val="2"/>
      </rPr>
      <t>CELKOVÁ HODNOTA EXPOZÍCIE VOČI RIZIKU VYROVNANIA</t>
    </r>
  </si>
  <si>
    <r>
      <rPr>
        <sz val="12"/>
        <rFont val="Verdana"/>
        <family val="2"/>
      </rPr>
      <t>010</t>
    </r>
  </si>
  <si>
    <r>
      <rPr>
        <sz val="12"/>
        <rFont val="Verdana"/>
        <family val="2"/>
      </rPr>
      <t>020</t>
    </r>
  </si>
  <si>
    <r>
      <rPr>
        <sz val="12"/>
        <rFont val="Verdana"/>
        <family val="2"/>
      </rPr>
      <t>030</t>
    </r>
  </si>
  <si>
    <r>
      <rPr>
        <sz val="12"/>
        <rFont val="Verdana"/>
        <family val="2"/>
      </rPr>
      <t>040</t>
    </r>
  </si>
  <si>
    <r>
      <rPr>
        <b/>
        <sz val="12"/>
        <rFont val="Verdana"/>
        <family val="2"/>
      </rPr>
      <t>Celkové nevyrovnané transakcie v neobchodnej knihe</t>
    </r>
  </si>
  <si>
    <r>
      <rPr>
        <sz val="12"/>
        <rFont val="Verdana"/>
        <family val="2"/>
      </rPr>
      <t>Transakcie nevyrovnané do 4 dní (koeficient 0 %)</t>
    </r>
  </si>
  <si>
    <r>
      <rPr>
        <sz val="12"/>
        <rFont val="Verdana"/>
        <family val="2"/>
      </rPr>
      <t>Transakcie nevyrovnané od 5 do 15 dní (koeficient 8 %)</t>
    </r>
  </si>
  <si>
    <r>
      <rPr>
        <sz val="12"/>
        <rFont val="Verdana"/>
        <family val="2"/>
      </rPr>
      <t>Transakcie nevyrovnané od 16 do 30 dní (koeficient 50 %)</t>
    </r>
  </si>
  <si>
    <r>
      <rPr>
        <sz val="12"/>
        <rFont val="Verdana"/>
        <family val="2"/>
      </rPr>
      <t>050</t>
    </r>
  </si>
  <si>
    <r>
      <rPr>
        <sz val="12"/>
        <rFont val="Verdana"/>
        <family val="2"/>
      </rPr>
      <t>Transakcie nevyrovnané od 31 do 45 dní (koeficient 75 %)</t>
    </r>
  </si>
  <si>
    <r>
      <rPr>
        <sz val="12"/>
        <rFont val="Verdana"/>
        <family val="2"/>
      </rPr>
      <t>060</t>
    </r>
  </si>
  <si>
    <r>
      <rPr>
        <sz val="12"/>
        <rFont val="Verdana"/>
        <family val="2"/>
      </rPr>
      <t>Transakcie nevyrovnané 46 dní a dlhšie (koeficient 100 %)</t>
    </r>
  </si>
  <si>
    <r>
      <rPr>
        <sz val="12"/>
        <rFont val="Verdana"/>
        <family val="2"/>
      </rPr>
      <t>070</t>
    </r>
  </si>
  <si>
    <r>
      <rPr>
        <b/>
        <sz val="12"/>
        <rFont val="Verdana"/>
        <family val="2"/>
      </rPr>
      <t>Celkové nevyrovnané transakcie v obchodnej knihe</t>
    </r>
  </si>
  <si>
    <r>
      <rPr>
        <sz val="12"/>
        <rFont val="Verdana"/>
        <family val="2"/>
      </rPr>
      <t>080</t>
    </r>
  </si>
  <si>
    <r>
      <rPr>
        <sz val="12"/>
        <rFont val="Verdana"/>
        <family val="2"/>
      </rPr>
      <t>090</t>
    </r>
  </si>
  <si>
    <r>
      <rPr>
        <sz val="12"/>
        <rFont val="Verdana"/>
        <family val="2"/>
      </rPr>
      <t>Transakcie nevyrovnané od 5 do 15 dní (koeficient 8 %)</t>
    </r>
  </si>
  <si>
    <r>
      <rPr>
        <sz val="12"/>
        <rFont val="Verdana"/>
        <family val="2"/>
      </rPr>
      <t>100</t>
    </r>
  </si>
  <si>
    <r>
      <rPr>
        <sz val="12"/>
        <rFont val="Verdana"/>
        <family val="2"/>
      </rPr>
      <t>110</t>
    </r>
  </si>
  <si>
    <r>
      <rPr>
        <sz val="12"/>
        <rFont val="Verdana"/>
        <family val="2"/>
      </rPr>
      <t>120</t>
    </r>
  </si>
  <si>
    <r>
      <rPr>
        <b/>
        <sz val="18"/>
        <color indexed="8"/>
        <rFont val="Verdana"/>
        <family val="2"/>
      </rPr>
      <t xml:space="preserve">CELKOVÁ HODNOTA  </t>
    </r>
    <r>
      <rPr>
        <b/>
        <sz val="18"/>
        <color indexed="8"/>
        <rFont val="Verdana"/>
        <family val="2"/>
      </rPr>
      <t>VZNIKNUTÝCH</t>
    </r>
    <r>
      <rPr>
        <b/>
        <sz val="18"/>
        <color indexed="8"/>
        <rFont val="Verdana"/>
        <family val="2"/>
      </rPr>
      <t xml:space="preserve"> SEKURITIZAČNÝCH EXPOZÍCIÍ</t>
    </r>
  </si>
  <si>
    <r>
      <rPr>
        <b/>
        <sz val="18"/>
        <color indexed="8"/>
        <rFont val="Verdana"/>
        <family val="2"/>
      </rPr>
      <t>SYNTETICKÉ SEKURITIZÁCIE: ZABEZPEČENIE SEKURITIZOVANÝCH EXPOZÍCIÍ</t>
    </r>
  </si>
  <si>
    <r>
      <rPr>
        <b/>
        <sz val="18"/>
        <rFont val="Verdana"/>
        <family val="2"/>
      </rPr>
      <t>SEKURITIZAČNÉ POZÍCIE</t>
    </r>
  </si>
  <si>
    <r>
      <rPr>
        <b/>
        <sz val="18"/>
        <rFont val="Verdana"/>
        <family val="2"/>
      </rPr>
      <t>(-) ÚPRAVY OCENENIA A REZERVY</t>
    </r>
  </si>
  <si>
    <r>
      <rPr>
        <b/>
        <sz val="18"/>
        <rFont val="Verdana"/>
        <family val="2"/>
      </rPr>
      <t>EXPOZÍCIA PO ODPOČÍTANÍ ÚPRAV OCENENIA A REZERV</t>
    </r>
  </si>
  <si>
    <r>
      <rPr>
        <b/>
        <sz val="18"/>
        <rFont val="Verdana"/>
        <family val="2"/>
      </rPr>
      <t>POSTUPY NA ZMIERŇOVANIE KREDITNÉHO RIZIKA (CRM) S ÚČINKAMI SUBSTITÚCIE NA EXPOZÍCIU</t>
    </r>
  </si>
  <si>
    <r>
      <rPr>
        <b/>
        <sz val="18"/>
        <rFont val="Verdana"/>
        <family val="2"/>
      </rPr>
      <t>ČISTÁ EXPOZÍCIA PO ÚČINKOCH SUBSTITÚCIE CRM PRED KONVERZNÝMI FAKTORMI</t>
    </r>
  </si>
  <si>
    <r>
      <rPr>
        <b/>
        <sz val="18"/>
        <rFont val="Verdana"/>
        <family val="2"/>
      </rPr>
      <t>(-) POSTUPY NA ZMIERŇOVANIE KREDITNÉHO RIZIKA S VPLYVOM NA HODNOTU EXPOZÍCIE: HODNOTA FINANCOVANÉHO ZABEZPEČENIA UPRAVENÁ NA ZÁKLADE SÚHRNNEJ METÓDY NAKLADANIA S FINANČNÝM KOLATERÁLOM (Cvam)</t>
    </r>
  </si>
  <si>
    <r>
      <rPr>
        <b/>
        <sz val="18"/>
        <rFont val="Verdana"/>
        <family val="2"/>
      </rPr>
      <t>PLNE UPRAVENÁ HODNOTA EXPOZÍCIE (E*)</t>
    </r>
  </si>
  <si>
    <r>
      <rPr>
        <b/>
        <sz val="18"/>
        <rFont val="Verdana"/>
        <family val="2"/>
      </rPr>
      <t>ROZČLENENIE PLNE UPRAVENEJ HODNOTY EXPOZÍCIE (E*) PODSÚVAHOVÝCH POLOŽIEK PODĽA KONVERZNÝCH FAKTOROV</t>
    </r>
  </si>
  <si>
    <r>
      <rPr>
        <b/>
        <sz val="18"/>
        <rFont val="Verdana"/>
        <family val="2"/>
      </rPr>
      <t xml:space="preserve">HODNOTA EXPOZÍCIE    </t>
    </r>
  </si>
  <si>
    <r>
      <rPr>
        <b/>
        <sz val="18"/>
        <rFont val="Verdana"/>
        <family val="2"/>
      </rPr>
      <t>ROZČLENENIE HODNOTY EXPOZÍCIÍ, NA KTORÉ SA VZŤAHUJÚ RIZIKOVÉ VÁHY</t>
    </r>
  </si>
  <si>
    <r>
      <rPr>
        <b/>
        <sz val="18"/>
        <color indexed="8"/>
        <rFont val="Verdana"/>
        <family val="2"/>
      </rPr>
      <t>HODNOTA RIZIKOVO VÁŽENEJ EXPOZÍCIE</t>
    </r>
  </si>
  <si>
    <r>
      <rPr>
        <b/>
        <sz val="18"/>
        <rFont val="Verdana"/>
        <family val="2"/>
      </rPr>
      <t>CELKOVÝ ÚČINOK (ÚPRAVA) Z DÔVODU PORUŠENIA USTANOVENÍ O NÁLEŽITEJ STAROSTLIVOSTI</t>
    </r>
  </si>
  <si>
    <r>
      <rPr>
        <b/>
        <sz val="18"/>
        <rFont val="Verdana"/>
        <family val="2"/>
      </rPr>
      <t>ÚPRAVA HODNOTY RIZIKOVO VÁŽENEJ EXPOZÍCIE Z DÔVODU NESÚLADU SPLATNOSTÍ</t>
    </r>
  </si>
  <si>
    <r>
      <rPr>
        <b/>
        <sz val="18"/>
        <rFont val="Verdana"/>
        <family val="2"/>
      </rPr>
      <t xml:space="preserve">CELKOVÁ HODNOTA RIZIKOVO VÁŽENEJ EXPOZÍCIE </t>
    </r>
  </si>
  <si>
    <r>
      <rPr>
        <b/>
        <sz val="18"/>
        <rFont val="Verdana"/>
        <family val="2"/>
      </rPr>
      <t xml:space="preserve"> (-) CELKOVÉ ZÁPORNÉ TOKY   </t>
    </r>
  </si>
  <si>
    <r>
      <rPr>
        <b/>
        <sz val="18"/>
        <color indexed="8"/>
        <rFont val="Verdana"/>
        <family val="2"/>
      </rPr>
      <t>PONECHANÁ ALEBO SPÄTNE ODKÚPENÁ POMYSELNÁ HODNOTA ZABEZPEČENIA</t>
    </r>
  </si>
  <si>
    <r>
      <rPr>
        <b/>
        <sz val="18"/>
        <rFont val="Verdana"/>
        <family val="2"/>
      </rPr>
      <t>PÔVODNÁ EXPOZÍCIA PRED KONVERZNÝMI FAKTORMI</t>
    </r>
  </si>
  <si>
    <r>
      <rPr>
        <b/>
        <sz val="18"/>
        <rFont val="Verdana"/>
        <family val="2"/>
      </rPr>
      <t>(-) NEFINANCOVANÉ ZABEZPEČENIE: UPRAVENÉ HODNOTY (Ga)</t>
    </r>
  </si>
  <si>
    <r>
      <rPr>
        <b/>
        <sz val="18"/>
        <rFont val="Verdana"/>
        <family val="2"/>
      </rPr>
      <t>(-) FINANCOVANÉ ZABEZPEČENIE</t>
    </r>
  </si>
  <si>
    <r>
      <rPr>
        <b/>
        <sz val="18"/>
        <rFont val="Verdana"/>
        <family val="2"/>
      </rPr>
      <t>SUBSTITÚCIA EXPOZÍCIE NA ZÁKLADE ZMIERŇOVANIA KREDITNÉHO RIZIKA</t>
    </r>
  </si>
  <si>
    <r>
      <rPr>
        <b/>
        <sz val="18"/>
        <rFont val="Verdana"/>
        <family val="2"/>
      </rPr>
      <t>&gt;0 % a &lt;=20 %</t>
    </r>
  </si>
  <si>
    <r>
      <rPr>
        <b/>
        <sz val="18"/>
        <rFont val="Verdana"/>
        <family val="2"/>
      </rPr>
      <t>&gt;20 % a &lt;=50 %</t>
    </r>
  </si>
  <si>
    <r>
      <rPr>
        <b/>
        <sz val="18"/>
        <rFont val="Verdana"/>
        <family val="2"/>
      </rPr>
      <t>&gt;50 % a &lt;=100 %</t>
    </r>
  </si>
  <si>
    <r>
      <rPr>
        <b/>
        <sz val="18"/>
        <rFont val="Verdana"/>
        <family val="2"/>
      </rPr>
      <t>(-) ODPOČÍTANÁ OD VLASTNÝCH ZDROJOV</t>
    </r>
  </si>
  <si>
    <r>
      <rPr>
        <b/>
        <sz val="18"/>
        <rFont val="Verdana"/>
        <family val="2"/>
      </rPr>
      <t>NA KTORÚ SA UPLATŇUJÚ RIZIKOVÉ VÁHY</t>
    </r>
  </si>
  <si>
    <r>
      <rPr>
        <b/>
        <sz val="18"/>
        <color indexed="8"/>
        <rFont val="Verdana"/>
        <family val="2"/>
      </rPr>
      <t>S RATINGOM 
(STUPNE KREDITNEJ KVALITY)</t>
    </r>
  </si>
  <si>
    <r>
      <rPr>
        <b/>
        <sz val="18"/>
        <color indexed="8"/>
        <rFont val="Verdana"/>
        <family val="2"/>
      </rPr>
      <t>PREZRETIE</t>
    </r>
  </si>
  <si>
    <r>
      <rPr>
        <b/>
        <sz val="18"/>
        <rFont val="Verdana"/>
        <family val="2"/>
      </rPr>
      <t xml:space="preserve"> PRÍSTUP INTERNÉHO HODNOTENIA</t>
    </r>
  </si>
  <si>
    <r>
      <rPr>
        <b/>
        <sz val="18"/>
        <rFont val="Verdana"/>
        <family val="2"/>
      </rPr>
      <t>(-) UPRAVENÉ HODNOTY NEFINANCOVANÉHO ZABEZPEČENIA (G*)</t>
    </r>
  </si>
  <si>
    <r>
      <rPr>
        <b/>
        <sz val="18"/>
        <rFont val="Verdana"/>
        <family val="2"/>
      </rPr>
      <t xml:space="preserve">(-) CELKOVÉ ZÁPORNÉ TOKY </t>
    </r>
  </si>
  <si>
    <r>
      <rPr>
        <b/>
        <sz val="18"/>
        <rFont val="Verdana"/>
        <family val="2"/>
      </rPr>
      <t>CELKOVÉ KLADNÉ TOKY</t>
    </r>
  </si>
  <si>
    <r>
      <rPr>
        <b/>
        <sz val="18"/>
        <rFont val="Verdana"/>
        <family val="2"/>
      </rPr>
      <t>CQS 1</t>
    </r>
  </si>
  <si>
    <r>
      <rPr>
        <b/>
        <sz val="18"/>
        <rFont val="Verdana"/>
        <family val="2"/>
      </rPr>
      <t>CQS 2</t>
    </r>
  </si>
  <si>
    <r>
      <rPr>
        <b/>
        <sz val="18"/>
        <rFont val="Verdana"/>
        <family val="2"/>
      </rPr>
      <t>CQS 3</t>
    </r>
  </si>
  <si>
    <r>
      <rPr>
        <b/>
        <sz val="18"/>
        <rFont val="Verdana"/>
        <family val="2"/>
      </rPr>
      <t>CQS 4</t>
    </r>
  </si>
  <si>
    <r>
      <rPr>
        <b/>
        <sz val="18"/>
        <rFont val="Verdana"/>
        <family val="2"/>
      </rPr>
      <t>VŠETKY OSTATNÉ CQS</t>
    </r>
  </si>
  <si>
    <r>
      <rPr>
        <b/>
        <sz val="18"/>
        <color indexed="8"/>
        <rFont val="Verdana"/>
        <family val="2"/>
      </rPr>
      <t>BEZ RATINGU</t>
    </r>
  </si>
  <si>
    <r>
      <rPr>
        <b/>
        <sz val="18"/>
        <color indexed="8"/>
        <rFont val="Verdana"/>
        <family val="2"/>
      </rPr>
      <t>Z ČOHO: DRUHÁ STRATA V ABCP</t>
    </r>
  </si>
  <si>
    <r>
      <rPr>
        <b/>
        <sz val="18"/>
        <color indexed="8"/>
        <rFont val="Verdana"/>
        <family val="2"/>
      </rPr>
      <t>Z ČOHO: PRIEMERNÁ RIZIKOVÁ VÁHA (%)</t>
    </r>
  </si>
  <si>
    <r>
      <rPr>
        <b/>
        <sz val="18"/>
        <rFont val="Verdana"/>
        <family val="2"/>
      </rPr>
      <t>PRIEMERNÁ RIZIKOVÁ VÁHA (%)</t>
    </r>
  </si>
  <si>
    <r>
      <rPr>
        <b/>
        <sz val="18"/>
        <color indexed="8"/>
        <rFont val="Verdana"/>
        <family val="2"/>
      </rPr>
      <t>Z ČOHO: SYNTETICKÉ SEKURITIZÁCIE</t>
    </r>
  </si>
  <si>
    <r>
      <rPr>
        <b/>
        <sz val="18"/>
        <rFont val="Verdana"/>
        <family val="2"/>
      </rPr>
      <t>PRED UPLATNENÍM HORNÉHO OHRANIČENIA</t>
    </r>
  </si>
  <si>
    <r>
      <rPr>
        <b/>
        <sz val="18"/>
        <rFont val="Verdana"/>
        <family val="2"/>
      </rPr>
      <t>PO UPLATNENÍ HORNÉHO OHRANIČENIA</t>
    </r>
  </si>
  <si>
    <r>
      <rPr>
        <sz val="20"/>
        <color indexed="8"/>
        <rFont val="Verdana"/>
        <family val="2"/>
      </rPr>
      <t>010</t>
    </r>
  </si>
  <si>
    <r>
      <rPr>
        <sz val="20"/>
        <color indexed="8"/>
        <rFont val="Verdana"/>
        <family val="2"/>
      </rPr>
      <t>020</t>
    </r>
  </si>
  <si>
    <r>
      <rPr>
        <sz val="20"/>
        <color indexed="8"/>
        <rFont val="Verdana"/>
        <family val="2"/>
      </rPr>
      <t>030</t>
    </r>
  </si>
  <si>
    <r>
      <rPr>
        <sz val="20"/>
        <color indexed="8"/>
        <rFont val="Verdana"/>
        <family val="2"/>
      </rPr>
      <t>040</t>
    </r>
  </si>
  <si>
    <r>
      <rPr>
        <sz val="20"/>
        <color indexed="8"/>
        <rFont val="Verdana"/>
        <family val="2"/>
      </rPr>
      <t>050</t>
    </r>
  </si>
  <si>
    <r>
      <rPr>
        <sz val="20"/>
        <color indexed="8"/>
        <rFont val="Verdana"/>
        <family val="2"/>
      </rPr>
      <t>060</t>
    </r>
  </si>
  <si>
    <r>
      <rPr>
        <sz val="20"/>
        <color indexed="8"/>
        <rFont val="Verdana"/>
        <family val="2"/>
      </rPr>
      <t>070</t>
    </r>
  </si>
  <si>
    <r>
      <rPr>
        <sz val="20"/>
        <color indexed="8"/>
        <rFont val="Verdana"/>
        <family val="2"/>
      </rPr>
      <t>080</t>
    </r>
  </si>
  <si>
    <r>
      <rPr>
        <sz val="20"/>
        <color indexed="8"/>
        <rFont val="Verdana"/>
        <family val="2"/>
      </rPr>
      <t>090</t>
    </r>
  </si>
  <si>
    <r>
      <rPr>
        <sz val="20"/>
        <rFont val="Verdana"/>
        <family val="2"/>
      </rPr>
      <t>100</t>
    </r>
  </si>
  <si>
    <r>
      <rPr>
        <sz val="20"/>
        <color indexed="8"/>
        <rFont val="Verdana"/>
        <family val="2"/>
      </rPr>
      <t>110</t>
    </r>
  </si>
  <si>
    <r>
      <rPr>
        <sz val="20"/>
        <color indexed="8"/>
        <rFont val="Verdana"/>
        <family val="2"/>
      </rPr>
      <t>120</t>
    </r>
  </si>
  <si>
    <r>
      <rPr>
        <sz val="20"/>
        <color indexed="8"/>
        <rFont val="Verdana"/>
        <family val="2"/>
      </rPr>
      <t>130</t>
    </r>
  </si>
  <si>
    <r>
      <rPr>
        <sz val="20"/>
        <color indexed="8"/>
        <rFont val="Verdana"/>
        <family val="2"/>
      </rPr>
      <t>140</t>
    </r>
  </si>
  <si>
    <r>
      <rPr>
        <sz val="20"/>
        <color indexed="8"/>
        <rFont val="Verdana"/>
        <family val="2"/>
      </rPr>
      <t>150</t>
    </r>
  </si>
  <si>
    <r>
      <rPr>
        <sz val="20"/>
        <color indexed="8"/>
        <rFont val="Verdana"/>
        <family val="2"/>
      </rPr>
      <t>160</t>
    </r>
  </si>
  <si>
    <r>
      <rPr>
        <sz val="20"/>
        <color indexed="8"/>
        <rFont val="Verdana"/>
        <family val="2"/>
      </rPr>
      <t>170</t>
    </r>
  </si>
  <si>
    <r>
      <rPr>
        <sz val="20"/>
        <color indexed="8"/>
        <rFont val="Verdana"/>
        <family val="2"/>
      </rPr>
      <t>180</t>
    </r>
  </si>
  <si>
    <r>
      <rPr>
        <sz val="20"/>
        <color indexed="8"/>
        <rFont val="Verdana"/>
        <family val="2"/>
      </rPr>
      <t>190</t>
    </r>
  </si>
  <si>
    <r>
      <rPr>
        <sz val="20"/>
        <color indexed="8"/>
        <rFont val="Verdana"/>
        <family val="2"/>
      </rPr>
      <t>200</t>
    </r>
  </si>
  <si>
    <r>
      <rPr>
        <sz val="20"/>
        <color indexed="8"/>
        <rFont val="Verdana"/>
        <family val="2"/>
      </rPr>
      <t>210</t>
    </r>
  </si>
  <si>
    <r>
      <rPr>
        <sz val="20"/>
        <rFont val="Verdana"/>
        <family val="2"/>
      </rPr>
      <t>220</t>
    </r>
  </si>
  <si>
    <r>
      <rPr>
        <sz val="20"/>
        <rFont val="Verdana"/>
        <family val="2"/>
      </rPr>
      <t>230</t>
    </r>
  </si>
  <si>
    <r>
      <rPr>
        <sz val="20"/>
        <rFont val="Verdana"/>
        <family val="2"/>
      </rPr>
      <t>240</t>
    </r>
  </si>
  <si>
    <r>
      <rPr>
        <sz val="20"/>
        <rFont val="Verdana"/>
        <family val="2"/>
      </rPr>
      <t>250</t>
    </r>
  </si>
  <si>
    <r>
      <rPr>
        <sz val="20"/>
        <rFont val="Verdana"/>
        <family val="2"/>
      </rPr>
      <t>260</t>
    </r>
  </si>
  <si>
    <r>
      <rPr>
        <sz val="20"/>
        <rFont val="Verdana"/>
        <family val="2"/>
      </rPr>
      <t>270</t>
    </r>
  </si>
  <si>
    <r>
      <rPr>
        <sz val="20"/>
        <rFont val="Verdana"/>
        <family val="2"/>
      </rPr>
      <t>280</t>
    </r>
  </si>
  <si>
    <r>
      <rPr>
        <sz val="20"/>
        <rFont val="Verdana"/>
        <family val="2"/>
      </rPr>
      <t>290</t>
    </r>
  </si>
  <si>
    <r>
      <rPr>
        <sz val="20"/>
        <rFont val="Verdana"/>
        <family val="2"/>
      </rPr>
      <t>300</t>
    </r>
  </si>
  <si>
    <r>
      <rPr>
        <sz val="20"/>
        <rFont val="Verdana"/>
        <family val="2"/>
      </rPr>
      <t>310</t>
    </r>
  </si>
  <si>
    <r>
      <rPr>
        <sz val="20"/>
        <rFont val="Verdana"/>
        <family val="2"/>
      </rPr>
      <t>320</t>
    </r>
  </si>
  <si>
    <r>
      <rPr>
        <sz val="20"/>
        <rFont val="Verdana"/>
        <family val="2"/>
      </rPr>
      <t>330</t>
    </r>
  </si>
  <si>
    <r>
      <rPr>
        <sz val="20"/>
        <rFont val="Verdana"/>
        <family val="2"/>
      </rPr>
      <t>340</t>
    </r>
  </si>
  <si>
    <r>
      <rPr>
        <sz val="20"/>
        <rFont val="Verdana"/>
        <family val="2"/>
      </rPr>
      <t>350</t>
    </r>
  </si>
  <si>
    <r>
      <rPr>
        <sz val="20"/>
        <rFont val="Verdana"/>
        <family val="2"/>
      </rPr>
      <t>360</t>
    </r>
  </si>
  <si>
    <r>
      <rPr>
        <sz val="20"/>
        <rFont val="Verdana"/>
        <family val="2"/>
      </rPr>
      <t>370</t>
    </r>
  </si>
  <si>
    <r>
      <rPr>
        <sz val="20"/>
        <rFont val="Verdana"/>
        <family val="2"/>
      </rPr>
      <t>380</t>
    </r>
  </si>
  <si>
    <r>
      <rPr>
        <sz val="20"/>
        <rFont val="Verdana"/>
        <family val="2"/>
      </rPr>
      <t>390</t>
    </r>
  </si>
  <si>
    <r>
      <rPr>
        <sz val="22"/>
        <color indexed="8"/>
        <rFont val="Verdana"/>
        <family val="2"/>
      </rPr>
      <t>Z ČOHO: RESEKURITIZÁCIE</t>
    </r>
  </si>
  <si>
    <r>
      <rPr>
        <b/>
        <sz val="22"/>
        <color indexed="8"/>
        <rFont val="Verdana"/>
        <family val="2"/>
      </rPr>
      <t>ORIGINÁTOR: CELKOVÉ EXPOZÍCIE</t>
    </r>
  </si>
  <si>
    <r>
      <rPr>
        <sz val="22"/>
        <color indexed="8"/>
        <rFont val="Verdana"/>
        <family val="2"/>
      </rPr>
      <t>SÚVAHOVÉ POLOŽKY</t>
    </r>
  </si>
  <si>
    <r>
      <rPr>
        <sz val="22"/>
        <color indexed="8"/>
        <rFont val="Verdana"/>
        <family val="2"/>
      </rPr>
      <t>SEKURITIZÁCIE</t>
    </r>
  </si>
  <si>
    <r>
      <rPr>
        <sz val="22"/>
        <color indexed="8"/>
        <rFont val="Verdana"/>
        <family val="2"/>
      </rPr>
      <t>RESEKURITIZÁCIE</t>
    </r>
  </si>
  <si>
    <r>
      <rPr>
        <sz val="22"/>
        <color indexed="8"/>
        <rFont val="Verdana"/>
        <family val="2"/>
      </rPr>
      <t>PODSÚVAHOVÉ POLOŽKY A DERIVÁTY</t>
    </r>
  </si>
  <si>
    <r>
      <rPr>
        <sz val="20"/>
        <color indexed="8"/>
        <rFont val="Verdana"/>
        <family val="2"/>
      </rPr>
      <t>100</t>
    </r>
  </si>
  <si>
    <r>
      <rPr>
        <sz val="22"/>
        <color indexed="8"/>
        <rFont val="Verdana"/>
        <family val="2"/>
      </rPr>
      <t>PREDČASNÉ SPLATENIE</t>
    </r>
  </si>
  <si>
    <r>
      <rPr>
        <b/>
        <sz val="22"/>
        <color indexed="8"/>
        <rFont val="Verdana"/>
        <family val="2"/>
      </rPr>
      <t>INVESTOR: CELKOVÉ EXPOZÍCIE</t>
    </r>
  </si>
  <si>
    <r>
      <rPr>
        <b/>
        <sz val="22"/>
        <color indexed="8"/>
        <rFont val="Verdana"/>
        <family val="2"/>
      </rPr>
      <t>SPONZOR: CELKOVÉ EXPOZÍCIE</t>
    </r>
  </si>
  <si>
    <r>
      <rPr>
        <sz val="20"/>
        <color indexed="8"/>
        <rFont val="Verdana"/>
        <family val="2"/>
      </rPr>
      <t>220</t>
    </r>
  </si>
  <si>
    <r>
      <rPr>
        <sz val="20"/>
        <color indexed="8"/>
        <rFont val="Verdana"/>
        <family val="2"/>
      </rPr>
      <t>230</t>
    </r>
  </si>
  <si>
    <r>
      <rPr>
        <sz val="20"/>
        <color indexed="8"/>
        <rFont val="Verdana"/>
        <family val="2"/>
      </rPr>
      <t>240</t>
    </r>
  </si>
  <si>
    <r>
      <rPr>
        <b/>
        <sz val="22"/>
        <color indexed="8"/>
        <rFont val="Verdana"/>
        <family val="2"/>
      </rPr>
      <t>ROZČLENENIE ZOSTÁVAJÚCICH POZÍCIÍ PODĽA CQS V ČASE VZNIKU:</t>
    </r>
  </si>
  <si>
    <r>
      <rPr>
        <sz val="20"/>
        <color indexed="8"/>
        <rFont val="Verdana"/>
        <family val="2"/>
      </rPr>
      <t>250</t>
    </r>
  </si>
  <si>
    <r>
      <rPr>
        <sz val="22"/>
        <color indexed="8"/>
        <rFont val="Verdana"/>
        <family val="2"/>
      </rPr>
      <t xml:space="preserve"> CQS 1</t>
    </r>
  </si>
  <si>
    <r>
      <rPr>
        <sz val="20"/>
        <color indexed="8"/>
        <rFont val="Verdana"/>
        <family val="2"/>
      </rPr>
      <t>260</t>
    </r>
  </si>
  <si>
    <r>
      <rPr>
        <sz val="22"/>
        <color indexed="8"/>
        <rFont val="Verdana"/>
        <family val="2"/>
      </rPr>
      <t xml:space="preserve"> CQS 2</t>
    </r>
  </si>
  <si>
    <r>
      <rPr>
        <sz val="20"/>
        <color indexed="8"/>
        <rFont val="Verdana"/>
        <family val="2"/>
      </rPr>
      <t>270</t>
    </r>
  </si>
  <si>
    <r>
      <rPr>
        <sz val="22"/>
        <color indexed="8"/>
        <rFont val="Verdana"/>
        <family val="2"/>
      </rPr>
      <t xml:space="preserve"> CQS 3</t>
    </r>
  </si>
  <si>
    <r>
      <rPr>
        <sz val="20"/>
        <color indexed="8"/>
        <rFont val="Verdana"/>
        <family val="2"/>
      </rPr>
      <t>280</t>
    </r>
  </si>
  <si>
    <r>
      <rPr>
        <sz val="22"/>
        <color indexed="8"/>
        <rFont val="Verdana"/>
        <family val="2"/>
      </rPr>
      <t xml:space="preserve"> CQS 4</t>
    </r>
  </si>
  <si>
    <r>
      <rPr>
        <sz val="20"/>
        <color indexed="8"/>
        <rFont val="Verdana"/>
        <family val="2"/>
      </rPr>
      <t>290</t>
    </r>
  </si>
  <si>
    <r>
      <rPr>
        <sz val="22"/>
        <color indexed="8"/>
        <rFont val="Verdana"/>
        <family val="2"/>
      </rPr>
      <t xml:space="preserve"> VŠETKY OSTATNÉ CQS A BEZ RATINGU</t>
    </r>
  </si>
  <si>
    <r>
      <rPr>
        <b/>
        <sz val="16"/>
        <rFont val="Verdana"/>
        <family val="2"/>
      </rPr>
      <t>CELKOVÁ HODNOTA VZNIKNUTÝCH SEKURITIZAČNÝCH EXPOZÍCIÍ</t>
    </r>
  </si>
  <si>
    <r>
      <rPr>
        <b/>
        <sz val="16"/>
        <color indexed="8"/>
        <rFont val="Verdana"/>
        <family val="2"/>
      </rPr>
      <t>SYNTETICKÉ SEKURITIZÁCIE: ZABEZPEČENIE SEKURITIZOVANÝCH EXPOZÍCIÍ</t>
    </r>
  </si>
  <si>
    <r>
      <rPr>
        <b/>
        <sz val="16"/>
        <rFont val="Verdana"/>
        <family val="2"/>
      </rPr>
      <t>SEKURITIZAČNÉ POZÍCIE</t>
    </r>
  </si>
  <si>
    <r>
      <rPr>
        <b/>
        <sz val="16"/>
        <rFont val="Verdana"/>
        <family val="2"/>
      </rPr>
      <t>POSTUPY NA ZMIERŇOVANIE KREDITNÉHO RIZIKA (CRM) S ÚČINKAMI SUBSTITÚCIE NA EXPOZÍCIU</t>
    </r>
  </si>
  <si>
    <r>
      <rPr>
        <b/>
        <sz val="16"/>
        <rFont val="Verdana"/>
        <family val="2"/>
      </rPr>
      <t>EXPOZÍCIA PO ÚČINKOCH SUBSTITÚCIE CRM PRED UPLATNENÍM KONVERZNÝCH FAKTOROV</t>
    </r>
  </si>
  <si>
    <r>
      <rPr>
        <b/>
        <sz val="16"/>
        <rFont val="Verdana"/>
        <family val="2"/>
      </rPr>
      <t>(-) POSTUPY NA ZMIERŇOVANIE KREDITNÉHO RIZIKA S VPLYVOM NA HODNOTU EXPOZÍCIE: HODNOTA FINANCOVANÉHO ZABEZPEČENIA UPRAVENÁ NA ZÁKLADE SÚHRNNEJ METÓDY NAKLADANIA S FINANČNÝM KOLATERÁLOM (Cvam)</t>
    </r>
  </si>
  <si>
    <r>
      <rPr>
        <b/>
        <sz val="16"/>
        <rFont val="Verdana"/>
        <family val="2"/>
      </rPr>
      <t>PLNE UPRAVENÁ HODNOTA EXPOZÍCIE (E*)</t>
    </r>
  </si>
  <si>
    <r>
      <rPr>
        <b/>
        <sz val="16"/>
        <rFont val="Verdana"/>
        <family val="2"/>
      </rPr>
      <t>ROZČLENENIE PLNE UPRAVENEJ HODNOTY EXPOZÍCIE (E*) PODSÚVAHOVÝCH POLOŽIEK PODĽA KONVERZNÝCH FAKTOROV</t>
    </r>
  </si>
  <si>
    <r>
      <rPr>
        <b/>
        <sz val="16"/>
        <rFont val="Verdana"/>
        <family val="2"/>
      </rPr>
      <t xml:space="preserve">HODNOTA EXPOZÍCIE    </t>
    </r>
  </si>
  <si>
    <r>
      <rPr>
        <b/>
        <sz val="16"/>
        <rFont val="Verdana"/>
        <family val="2"/>
      </rPr>
      <t>ROZČLENENIE HODNOTY EXPOZÍCIÍ, NA KTORÉ SA VZŤAHUJÚ RIZIKOVÉ VÁHY</t>
    </r>
  </si>
  <si>
    <r>
      <rPr>
        <b/>
        <sz val="16"/>
        <rFont val="Verdana"/>
        <family val="2"/>
      </rPr>
      <t>(-) ZNÍŽENIE HODNOTY RIZIKOVO VÁŽENEJ EXPOZÍCIE Z DÔVODU ÚPRAV OCENENÍ A REZERV</t>
    </r>
  </si>
  <si>
    <r>
      <rPr>
        <b/>
        <sz val="16"/>
        <color indexed="8"/>
        <rFont val="Verdana"/>
        <family val="2"/>
      </rPr>
      <t>HODNOTA RIZIKOVO VÁŽENEJ EXPOZÍCIE</t>
    </r>
  </si>
  <si>
    <r>
      <rPr>
        <b/>
        <sz val="16"/>
        <rFont val="Verdana"/>
        <family val="2"/>
      </rPr>
      <t>CELKOVÝ ÚČINOK (ÚPRAVA) Z DÔVODU PORUŠENIA USTANOVENÍ O NÁLEŽITEJ STAROSTLIVOSTI</t>
    </r>
  </si>
  <si>
    <r>
      <rPr>
        <b/>
        <sz val="16"/>
        <rFont val="Verdana"/>
        <family val="2"/>
      </rPr>
      <t>ÚPRAVA HODNOTY RIZIKOVO VÁŽENEJ EXPOZÍCIE Z DÔVODU NESÚLADU SPLATNOSTÍ</t>
    </r>
  </si>
  <si>
    <r>
      <rPr>
        <b/>
        <sz val="16"/>
        <rFont val="Verdana"/>
        <family val="2"/>
      </rPr>
      <t>CELKOVÁ HODNOTA RIZIKOVO VÁŽENEJ EXPOZÍCIE</t>
    </r>
  </si>
  <si>
    <r>
      <rPr>
        <b/>
        <sz val="16"/>
        <rFont val="Verdana"/>
        <family val="2"/>
      </rPr>
      <t>(-) FINANCOVANÉ ZABEZPEČENIE (Cva)</t>
    </r>
  </si>
  <si>
    <r>
      <rPr>
        <b/>
        <sz val="16"/>
        <rFont val="Verdana"/>
        <family val="2"/>
      </rPr>
      <t xml:space="preserve"> (-) CELKOVÉ ZÁPORNÉ TOKY   </t>
    </r>
  </si>
  <si>
    <r>
      <rPr>
        <b/>
        <sz val="16"/>
        <color indexed="8"/>
        <rFont val="Verdana"/>
        <family val="2"/>
      </rPr>
      <t>PONECHANÁ ALEBO SPÄTNE ODKÚPENÁ POMYSELNÁ HODNOTA ZABEZPEČENIA</t>
    </r>
  </si>
  <si>
    <r>
      <rPr>
        <b/>
        <sz val="16"/>
        <rFont val="Verdana"/>
        <family val="2"/>
      </rPr>
      <t>PÔVODNÁ EXPOZÍCIA PRED KONVERZNÝMI FAKTORMI</t>
    </r>
  </si>
  <si>
    <r>
      <rPr>
        <b/>
        <sz val="16"/>
        <rFont val="Verdana"/>
        <family val="2"/>
      </rPr>
      <t>(-) NEFINANCOVANÉ ZABEZPEČENIE: UPRAVENÉ HODNOTY (Ga)</t>
    </r>
  </si>
  <si>
    <r>
      <rPr>
        <b/>
        <sz val="16"/>
        <rFont val="Verdana"/>
        <family val="2"/>
      </rPr>
      <t>(-) FINANCOVANÉ ZABEZPEČENIE</t>
    </r>
  </si>
  <si>
    <r>
      <rPr>
        <b/>
        <sz val="16"/>
        <rFont val="Verdana"/>
        <family val="2"/>
      </rPr>
      <t>SUBSTITÚCIA EXPOZÍCIE NA ZÁKLADE ZMIERŇOVANIA KREDITNÉHO RIZIKA</t>
    </r>
  </si>
  <si>
    <r>
      <rPr>
        <b/>
        <sz val="16"/>
        <rFont val="Verdana"/>
        <family val="2"/>
      </rPr>
      <t>&gt;0 % a &lt;=20 %</t>
    </r>
  </si>
  <si>
    <r>
      <rPr>
        <b/>
        <sz val="16"/>
        <rFont val="Verdana"/>
        <family val="2"/>
      </rPr>
      <t>&gt;20 % a &lt;=50 %</t>
    </r>
  </si>
  <si>
    <r>
      <rPr>
        <b/>
        <sz val="16"/>
        <rFont val="Verdana"/>
        <family val="2"/>
      </rPr>
      <t>&gt;50 % a &lt;=100 %</t>
    </r>
  </si>
  <si>
    <r>
      <rPr>
        <b/>
        <sz val="16"/>
        <rFont val="Verdana"/>
        <family val="2"/>
      </rPr>
      <t>(-) ODPOČÍTANÁ OD VLASTNÝCH ZDROJOV</t>
    </r>
  </si>
  <si>
    <r>
      <rPr>
        <b/>
        <sz val="16"/>
        <rFont val="Verdana"/>
        <family val="2"/>
      </rPr>
      <t>NA KTORÚ SA UPLATŇUJÚ RIZIKOVÉ VÁHY</t>
    </r>
  </si>
  <si>
    <r>
      <rPr>
        <b/>
        <sz val="16"/>
        <rFont val="Verdana"/>
        <family val="2"/>
      </rPr>
      <t>METÓDA RATINGOV
(STUPNE KREDITNEJ KVALITY)</t>
    </r>
  </si>
  <si>
    <r>
      <rPr>
        <b/>
        <sz val="16"/>
        <rFont val="Verdana"/>
        <family val="2"/>
      </rPr>
      <t>METÓDA ZALOŽENÁ NA VZORCI STANOVENOM ORGÁNOM DOHĽADU</t>
    </r>
  </si>
  <si>
    <r>
      <rPr>
        <b/>
        <sz val="16"/>
        <rFont val="Verdana"/>
        <family val="2"/>
      </rPr>
      <t xml:space="preserve"> PREZRETIE</t>
    </r>
  </si>
  <si>
    <r>
      <rPr>
        <b/>
        <sz val="16"/>
        <rFont val="Verdana"/>
        <family val="2"/>
      </rPr>
      <t xml:space="preserve"> PRÍSTUP INTERNÉHO HODNOTENIA</t>
    </r>
  </si>
  <si>
    <r>
      <rPr>
        <b/>
        <sz val="16"/>
        <rFont val="Verdana"/>
        <family val="2"/>
      </rPr>
      <t>(-) UPRAVENÉ HODNOTY NEFINANCOVANÉHO ZABEZPEČENIA (G*)</t>
    </r>
  </si>
  <si>
    <r>
      <rPr>
        <b/>
        <sz val="16"/>
        <rFont val="Verdana"/>
        <family val="2"/>
      </rPr>
      <t xml:space="preserve">(-) CELKOVÉ ZÁPORNÉ TOKY </t>
    </r>
  </si>
  <si>
    <r>
      <rPr>
        <b/>
        <sz val="16"/>
        <rFont val="Verdana"/>
        <family val="2"/>
      </rPr>
      <t>CELKOVÉ KLADNÉ TOKY</t>
    </r>
  </si>
  <si>
    <r>
      <rPr>
        <b/>
        <sz val="16"/>
        <rFont val="Verdana"/>
        <family val="2"/>
      </rPr>
      <t>CQS 1 a S/T CQS 1</t>
    </r>
  </si>
  <si>
    <r>
      <rPr>
        <b/>
        <sz val="16"/>
        <rFont val="Verdana"/>
        <family val="2"/>
      </rPr>
      <t>CQS 2</t>
    </r>
  </si>
  <si>
    <r>
      <rPr>
        <b/>
        <sz val="16"/>
        <rFont val="Verdana"/>
        <family val="2"/>
      </rPr>
      <t>CQS 3</t>
    </r>
  </si>
  <si>
    <r>
      <rPr>
        <b/>
        <sz val="16"/>
        <rFont val="Verdana"/>
        <family val="2"/>
      </rPr>
      <t>CQS 4 a S/T CQS 2</t>
    </r>
  </si>
  <si>
    <r>
      <rPr>
        <b/>
        <sz val="16"/>
        <rFont val="Verdana"/>
        <family val="2"/>
      </rPr>
      <t>CQS 5</t>
    </r>
  </si>
  <si>
    <r>
      <rPr>
        <b/>
        <sz val="16"/>
        <rFont val="Verdana"/>
        <family val="2"/>
      </rPr>
      <t>CQS 6</t>
    </r>
  </si>
  <si>
    <r>
      <rPr>
        <b/>
        <sz val="16"/>
        <rFont val="Verdana"/>
        <family val="2"/>
      </rPr>
      <t>CQS 7 a S/T CQS 3</t>
    </r>
  </si>
  <si>
    <r>
      <rPr>
        <b/>
        <sz val="16"/>
        <rFont val="Verdana"/>
        <family val="2"/>
      </rPr>
      <t>CQS 8</t>
    </r>
  </si>
  <si>
    <r>
      <rPr>
        <b/>
        <sz val="16"/>
        <rFont val="Verdana"/>
        <family val="2"/>
      </rPr>
      <t>CQS 9</t>
    </r>
  </si>
  <si>
    <r>
      <rPr>
        <b/>
        <sz val="16"/>
        <rFont val="Verdana"/>
        <family val="2"/>
      </rPr>
      <t>CQS 10</t>
    </r>
  </si>
  <si>
    <r>
      <rPr>
        <b/>
        <sz val="16"/>
        <rFont val="Verdana"/>
        <family val="2"/>
      </rPr>
      <t>CQS 11</t>
    </r>
  </si>
  <si>
    <r>
      <rPr>
        <b/>
        <sz val="16"/>
        <rFont val="Verdana"/>
        <family val="2"/>
      </rPr>
      <t>VŠETKY OSTATNÉ CQS</t>
    </r>
  </si>
  <si>
    <r>
      <rPr>
        <b/>
        <sz val="16"/>
        <rFont val="Verdana"/>
        <family val="2"/>
      </rPr>
      <t>BEZ RATINGU</t>
    </r>
  </si>
  <si>
    <r>
      <rPr>
        <b/>
        <sz val="16"/>
        <rFont val="Verdana"/>
        <family val="2"/>
      </rPr>
      <t>PRIEMERNÁ RIZIKOVÁ VÁHA (%)</t>
    </r>
  </si>
  <si>
    <r>
      <rPr>
        <b/>
        <sz val="16"/>
        <color indexed="8"/>
        <rFont val="Verdana"/>
        <family val="2"/>
      </rPr>
      <t>Z ČOHO: SYNTETICKÉ SEKURITIZÁCIE</t>
    </r>
  </si>
  <si>
    <r>
      <rPr>
        <b/>
        <sz val="16"/>
        <rFont val="Verdana"/>
        <family val="2"/>
      </rPr>
      <t>PRED UPLATNENÍM HORNÉHO OHRANIČENIA</t>
    </r>
  </si>
  <si>
    <r>
      <rPr>
        <b/>
        <sz val="16"/>
        <rFont val="Verdana"/>
        <family val="2"/>
      </rPr>
      <t>PO UPLATNENÍ HORNÉHO OHRANIČENIA</t>
    </r>
  </si>
  <si>
    <r>
      <rPr>
        <sz val="20"/>
        <rFont val="Verdana"/>
        <family val="2"/>
      </rPr>
      <t>010</t>
    </r>
  </si>
  <si>
    <r>
      <rPr>
        <sz val="20"/>
        <rFont val="Verdana"/>
        <family val="2"/>
      </rPr>
      <t>020</t>
    </r>
  </si>
  <si>
    <r>
      <rPr>
        <sz val="20"/>
        <rFont val="Verdana"/>
        <family val="2"/>
      </rPr>
      <t>030</t>
    </r>
  </si>
  <si>
    <r>
      <rPr>
        <sz val="20"/>
        <rFont val="Verdana"/>
        <family val="2"/>
      </rPr>
      <t>040</t>
    </r>
  </si>
  <si>
    <r>
      <rPr>
        <sz val="20"/>
        <rFont val="Verdana"/>
        <family val="2"/>
      </rPr>
      <t>050</t>
    </r>
  </si>
  <si>
    <r>
      <rPr>
        <sz val="20"/>
        <rFont val="Verdana"/>
        <family val="2"/>
      </rPr>
      <t>060</t>
    </r>
  </si>
  <si>
    <r>
      <rPr>
        <sz val="20"/>
        <rFont val="Verdana"/>
        <family val="2"/>
      </rPr>
      <t>070</t>
    </r>
  </si>
  <si>
    <r>
      <rPr>
        <sz val="20"/>
        <rFont val="Verdana"/>
        <family val="2"/>
      </rPr>
      <t>080</t>
    </r>
  </si>
  <si>
    <r>
      <rPr>
        <sz val="20"/>
        <rFont val="Verdana"/>
        <family val="2"/>
      </rPr>
      <t>090</t>
    </r>
  </si>
  <si>
    <r>
      <rPr>
        <sz val="20"/>
        <rFont val="Verdana"/>
        <family val="2"/>
      </rPr>
      <t>110</t>
    </r>
  </si>
  <si>
    <r>
      <rPr>
        <sz val="20"/>
        <rFont val="Verdana"/>
        <family val="2"/>
      </rPr>
      <t>120</t>
    </r>
  </si>
  <si>
    <r>
      <rPr>
        <sz val="20"/>
        <rFont val="Verdana"/>
        <family val="2"/>
      </rPr>
      <t>130</t>
    </r>
  </si>
  <si>
    <r>
      <rPr>
        <sz val="20"/>
        <rFont val="Verdana"/>
        <family val="2"/>
      </rPr>
      <t>140</t>
    </r>
  </si>
  <si>
    <r>
      <rPr>
        <sz val="20"/>
        <rFont val="Verdana"/>
        <family val="2"/>
      </rPr>
      <t>150</t>
    </r>
  </si>
  <si>
    <r>
      <rPr>
        <sz val="20"/>
        <rFont val="Verdana"/>
        <family val="2"/>
      </rPr>
      <t>160</t>
    </r>
  </si>
  <si>
    <r>
      <rPr>
        <sz val="20"/>
        <rFont val="Verdana"/>
        <family val="2"/>
      </rPr>
      <t>170</t>
    </r>
  </si>
  <si>
    <r>
      <rPr>
        <sz val="20"/>
        <rFont val="Verdana"/>
        <family val="2"/>
      </rPr>
      <t>180</t>
    </r>
  </si>
  <si>
    <r>
      <rPr>
        <sz val="20"/>
        <rFont val="Verdana"/>
        <family val="2"/>
      </rPr>
      <t>190</t>
    </r>
  </si>
  <si>
    <r>
      <rPr>
        <sz val="20"/>
        <rFont val="Verdana"/>
        <family val="2"/>
      </rPr>
      <t>200</t>
    </r>
  </si>
  <si>
    <r>
      <rPr>
        <sz val="20"/>
        <rFont val="Verdana"/>
        <family val="2"/>
      </rPr>
      <t>210</t>
    </r>
  </si>
  <si>
    <r>
      <rPr>
        <sz val="20"/>
        <rFont val="Verdana"/>
        <family val="2"/>
      </rPr>
      <t>400</t>
    </r>
  </si>
  <si>
    <r>
      <rPr>
        <sz val="20"/>
        <rFont val="Verdana"/>
        <family val="2"/>
      </rPr>
      <t>410</t>
    </r>
  </si>
  <si>
    <r>
      <rPr>
        <sz val="20"/>
        <rFont val="Verdana"/>
        <family val="2"/>
      </rPr>
      <t>420</t>
    </r>
  </si>
  <si>
    <r>
      <rPr>
        <sz val="20"/>
        <rFont val="Verdana"/>
        <family val="2"/>
      </rPr>
      <t>430</t>
    </r>
  </si>
  <si>
    <r>
      <rPr>
        <sz val="20"/>
        <rFont val="Verdana"/>
        <family val="2"/>
      </rPr>
      <t>440</t>
    </r>
  </si>
  <si>
    <r>
      <rPr>
        <sz val="20"/>
        <rFont val="Verdana"/>
        <family val="2"/>
      </rPr>
      <t>450</t>
    </r>
  </si>
  <si>
    <r>
      <rPr>
        <sz val="20"/>
        <rFont val="Verdana"/>
        <family val="2"/>
      </rPr>
      <t>460</t>
    </r>
  </si>
  <si>
    <r>
      <rPr>
        <sz val="22"/>
        <color indexed="8"/>
        <rFont val="Verdana"/>
        <family val="2"/>
      </rPr>
      <t>A</t>
    </r>
  </si>
  <si>
    <r>
      <rPr>
        <sz val="22"/>
        <color indexed="8"/>
        <rFont val="Verdana"/>
        <family val="2"/>
      </rPr>
      <t>B</t>
    </r>
  </si>
  <si>
    <r>
      <rPr>
        <sz val="22"/>
        <color indexed="8"/>
        <rFont val="Verdana"/>
        <family val="2"/>
      </rPr>
      <t>C</t>
    </r>
  </si>
  <si>
    <r>
      <rPr>
        <sz val="22"/>
        <color indexed="8"/>
        <rFont val="Verdana"/>
        <family val="2"/>
      </rPr>
      <t>D</t>
    </r>
  </si>
  <si>
    <r>
      <rPr>
        <sz val="22"/>
        <color indexed="8"/>
        <rFont val="Verdana"/>
        <family val="2"/>
      </rPr>
      <t>E</t>
    </r>
  </si>
  <si>
    <r>
      <rPr>
        <sz val="20"/>
        <color indexed="8"/>
        <rFont val="Verdana"/>
        <family val="2"/>
      </rPr>
      <t>300</t>
    </r>
  </si>
  <si>
    <r>
      <rPr>
        <sz val="20"/>
        <color indexed="8"/>
        <rFont val="Verdana"/>
        <family val="2"/>
      </rPr>
      <t>310</t>
    </r>
  </si>
  <si>
    <r>
      <rPr>
        <sz val="20"/>
        <color indexed="8"/>
        <rFont val="Verdana"/>
        <family val="2"/>
      </rPr>
      <t>320</t>
    </r>
  </si>
  <si>
    <r>
      <rPr>
        <sz val="20"/>
        <color indexed="8"/>
        <rFont val="Verdana"/>
        <family val="2"/>
      </rPr>
      <t>330</t>
    </r>
  </si>
  <si>
    <r>
      <rPr>
        <sz val="20"/>
        <color indexed="8"/>
        <rFont val="Verdana"/>
        <family val="2"/>
      </rPr>
      <t>340</t>
    </r>
  </si>
  <si>
    <r>
      <rPr>
        <sz val="20"/>
        <color indexed="8"/>
        <rFont val="Verdana"/>
        <family val="2"/>
      </rPr>
      <t>350</t>
    </r>
  </si>
  <si>
    <r>
      <rPr>
        <sz val="20"/>
        <color indexed="8"/>
        <rFont val="Verdana"/>
        <family val="2"/>
      </rPr>
      <t>360</t>
    </r>
  </si>
  <si>
    <r>
      <rPr>
        <sz val="20"/>
        <color indexed="8"/>
        <rFont val="Verdana"/>
        <family val="2"/>
      </rPr>
      <t>370</t>
    </r>
  </si>
  <si>
    <r>
      <rPr>
        <sz val="20"/>
        <color indexed="8"/>
        <rFont val="Verdana"/>
        <family val="2"/>
      </rPr>
      <t>380</t>
    </r>
  </si>
  <si>
    <r>
      <rPr>
        <sz val="20"/>
        <color indexed="8"/>
        <rFont val="Verdana"/>
        <family val="2"/>
      </rPr>
      <t>390</t>
    </r>
  </si>
  <si>
    <r>
      <rPr>
        <sz val="20"/>
        <color indexed="8"/>
        <rFont val="Verdana"/>
        <family val="2"/>
      </rPr>
      <t>400</t>
    </r>
  </si>
  <si>
    <r>
      <rPr>
        <sz val="20"/>
        <color indexed="8"/>
        <rFont val="Verdana"/>
        <family val="2"/>
      </rPr>
      <t>410</t>
    </r>
  </si>
  <si>
    <r>
      <rPr>
        <sz val="20"/>
        <color indexed="8"/>
        <rFont val="Verdana"/>
        <family val="2"/>
      </rPr>
      <t>420</t>
    </r>
  </si>
  <si>
    <r>
      <rPr>
        <sz val="20"/>
        <color indexed="8"/>
        <rFont val="Verdana"/>
        <family val="2"/>
      </rPr>
      <t>430</t>
    </r>
  </si>
  <si>
    <r>
      <rPr>
        <sz val="22"/>
        <color indexed="8"/>
        <rFont val="Verdana"/>
        <family val="2"/>
      </rPr>
      <t xml:space="preserve"> CQS 1 a S/T CQS 1</t>
    </r>
  </si>
  <si>
    <r>
      <rPr>
        <sz val="20"/>
        <color indexed="8"/>
        <rFont val="Verdana"/>
        <family val="2"/>
      </rPr>
      <t>440</t>
    </r>
  </si>
  <si>
    <r>
      <rPr>
        <sz val="20"/>
        <color indexed="8"/>
        <rFont val="Verdana"/>
        <family val="2"/>
      </rPr>
      <t>450</t>
    </r>
  </si>
  <si>
    <r>
      <rPr>
        <sz val="20"/>
        <color indexed="8"/>
        <rFont val="Verdana"/>
        <family val="2"/>
      </rPr>
      <t>460</t>
    </r>
  </si>
  <si>
    <r>
      <rPr>
        <sz val="22"/>
        <color indexed="8"/>
        <rFont val="Verdana"/>
        <family val="2"/>
      </rPr>
      <t xml:space="preserve"> CQS 4 a S/T CQS 2</t>
    </r>
  </si>
  <si>
    <r>
      <rPr>
        <sz val="20"/>
        <color indexed="8"/>
        <rFont val="Verdana"/>
        <family val="2"/>
      </rPr>
      <t>470</t>
    </r>
  </si>
  <si>
    <r>
      <rPr>
        <sz val="22"/>
        <color indexed="8"/>
        <rFont val="Verdana"/>
        <family val="2"/>
      </rPr>
      <t xml:space="preserve"> CQS 5</t>
    </r>
  </si>
  <si>
    <r>
      <rPr>
        <sz val="20"/>
        <color indexed="8"/>
        <rFont val="Verdana"/>
        <family val="2"/>
      </rPr>
      <t>480</t>
    </r>
  </si>
  <si>
    <r>
      <rPr>
        <sz val="22"/>
        <color indexed="8"/>
        <rFont val="Verdana"/>
        <family val="2"/>
      </rPr>
      <t xml:space="preserve"> CQS 6</t>
    </r>
  </si>
  <si>
    <r>
      <rPr>
        <sz val="20"/>
        <color indexed="8"/>
        <rFont val="Verdana"/>
        <family val="2"/>
      </rPr>
      <t>490</t>
    </r>
  </si>
  <si>
    <r>
      <rPr>
        <sz val="22"/>
        <color indexed="8"/>
        <rFont val="Verdana"/>
        <family val="2"/>
      </rPr>
      <t xml:space="preserve"> CQS 7 a S/T CQS 3</t>
    </r>
  </si>
  <si>
    <r>
      <rPr>
        <sz val="20"/>
        <color indexed="8"/>
        <rFont val="Verdana"/>
        <family val="2"/>
      </rPr>
      <t>500</t>
    </r>
  </si>
  <si>
    <r>
      <rPr>
        <sz val="22"/>
        <color indexed="8"/>
        <rFont val="Verdana"/>
        <family val="2"/>
      </rPr>
      <t xml:space="preserve"> CQS 8</t>
    </r>
  </si>
  <si>
    <r>
      <rPr>
        <sz val="20"/>
        <color indexed="8"/>
        <rFont val="Verdana"/>
        <family val="2"/>
      </rPr>
      <t>510</t>
    </r>
  </si>
  <si>
    <r>
      <rPr>
        <sz val="22"/>
        <color indexed="8"/>
        <rFont val="Verdana"/>
        <family val="2"/>
      </rPr>
      <t xml:space="preserve"> CQS 9</t>
    </r>
  </si>
  <si>
    <r>
      <rPr>
        <sz val="20"/>
        <color indexed="8"/>
        <rFont val="Verdana"/>
        <family val="2"/>
      </rPr>
      <t>520</t>
    </r>
  </si>
  <si>
    <r>
      <rPr>
        <sz val="22"/>
        <color indexed="8"/>
        <rFont val="Verdana"/>
        <family val="2"/>
      </rPr>
      <t xml:space="preserve"> CQS 10</t>
    </r>
  </si>
  <si>
    <r>
      <rPr>
        <sz val="20"/>
        <color indexed="8"/>
        <rFont val="Verdana"/>
        <family val="2"/>
      </rPr>
      <t>530</t>
    </r>
  </si>
  <si>
    <r>
      <rPr>
        <sz val="22"/>
        <color indexed="8"/>
        <rFont val="Verdana"/>
        <family val="2"/>
      </rPr>
      <t xml:space="preserve"> CQS 11</t>
    </r>
  </si>
  <si>
    <r>
      <rPr>
        <sz val="20"/>
        <color indexed="8"/>
        <rFont val="Verdana"/>
        <family val="2"/>
      </rPr>
      <t>540</t>
    </r>
  </si>
  <si>
    <r>
      <rPr>
        <b/>
        <sz val="14"/>
        <rFont val="Verdana"/>
        <family val="2"/>
      </rPr>
      <t>IDENTIFIKÁTOR SEKURITIZÁCIE</t>
    </r>
  </si>
  <si>
    <r>
      <rPr>
        <b/>
        <sz val="14"/>
        <rFont val="Verdana"/>
        <family val="2"/>
      </rPr>
      <t>IDENTIFIKÁTOR ORIGINÁTORA</t>
    </r>
  </si>
  <si>
    <r>
      <rPr>
        <b/>
        <sz val="14"/>
        <rFont val="Verdana"/>
        <family val="2"/>
      </rPr>
      <t>ÚČTOVANIE: Vedú sa sekuritizované expozície v súvahe alebo sa odtiaľ vylúčia?</t>
    </r>
  </si>
  <si>
    <r>
      <rPr>
        <b/>
        <sz val="14"/>
        <rFont val="Verdana"/>
        <family val="2"/>
      </rPr>
      <t xml:space="preserve">PLATOBNÁ SCHOPNOSŤ: Vzťahujú sa na sekuritizačné pozície </t>
    </r>
    <r>
      <rPr>
        <b/>
        <sz val="14"/>
        <color indexed="8"/>
        <rFont val="Verdana"/>
        <family val="2"/>
      </rPr>
      <t>požiadavky na vlastné zdroje?</t>
    </r>
  </si>
  <si>
    <r>
      <rPr>
        <b/>
        <sz val="14"/>
        <rFont val="Verdana"/>
        <family val="2"/>
      </rPr>
      <t>SEKURITIZÁCIA ALEBO RESEKURITIZÁCIA?</t>
    </r>
  </si>
  <si>
    <r>
      <rPr>
        <b/>
        <sz val="14"/>
        <rFont val="Verdana"/>
        <family val="2"/>
      </rPr>
      <t>PONECHANIE SI</t>
    </r>
  </si>
  <si>
    <r>
      <rPr>
        <b/>
        <sz val="14"/>
        <rFont val="Verdana"/>
        <family val="2"/>
      </rPr>
      <t>PROGRAMY INÉ AKO PROGRAMY ABCP</t>
    </r>
  </si>
  <si>
    <r>
      <rPr>
        <b/>
        <sz val="14"/>
        <rFont val="Verdana"/>
        <family val="2"/>
      </rPr>
      <t>SEKURITIZOVANÉ EXPOZÍCIE</t>
    </r>
  </si>
  <si>
    <r>
      <rPr>
        <b/>
        <sz val="14"/>
        <rFont val="Verdana"/>
        <family val="2"/>
      </rPr>
      <t>ŠTRUKTÚRA SEKURITIZÁCIE</t>
    </r>
  </si>
  <si>
    <r>
      <rPr>
        <b/>
        <sz val="14"/>
        <rFont val="Verdana"/>
        <family val="2"/>
      </rPr>
      <t>SEKURITIZAČNÉ POZÍCIE</t>
    </r>
  </si>
  <si>
    <r>
      <rPr>
        <b/>
        <sz val="14"/>
        <rFont val="Verdana"/>
        <family val="2"/>
      </rPr>
      <t>(-) HODNOTA EXPOZÍCIE ODPOČÍTANÁ OD VLASTNÝCH ZDROJOV</t>
    </r>
  </si>
  <si>
    <r>
      <rPr>
        <b/>
        <sz val="14"/>
        <rFont val="Verdana"/>
        <family val="2"/>
      </rPr>
      <t>CELKOVÁ HODNOTA RIZIKOVO VÁŽENEJ EXPOZÍCIE</t>
    </r>
  </si>
  <si>
    <r>
      <rPr>
        <b/>
        <sz val="14"/>
        <rFont val="Verdana"/>
        <family val="2"/>
      </rPr>
      <t xml:space="preserve">SEKURITIZAČNÉ POZÍCIE – OBCHODNÁ KNIHA </t>
    </r>
  </si>
  <si>
    <r>
      <rPr>
        <b/>
        <sz val="14"/>
        <rFont val="Verdana"/>
        <family val="2"/>
      </rPr>
      <t>TYP UPLATNENÉHO PONECHANIA SI</t>
    </r>
  </si>
  <si>
    <r>
      <rPr>
        <b/>
        <sz val="14"/>
        <rFont val="Verdana"/>
        <family val="2"/>
      </rPr>
      <t>CELKOVÁ HODNOTA SEKURITIZOVANÝCH EXPOZÍCIÍ K DÁTUMU VZNIKU</t>
    </r>
  </si>
  <si>
    <r>
      <rPr>
        <b/>
        <sz val="14"/>
        <rFont val="Verdana"/>
        <family val="2"/>
      </rPr>
      <t xml:space="preserve">CELKOVÁ HODNOTA </t>
    </r>
  </si>
  <si>
    <r>
      <rPr>
        <b/>
        <sz val="14"/>
        <rFont val="Verdana"/>
        <family val="2"/>
      </rPr>
      <t>TYP</t>
    </r>
  </si>
  <si>
    <r>
      <rPr>
        <b/>
        <sz val="14"/>
        <rFont val="Verdana"/>
        <family val="2"/>
      </rPr>
      <t>POUŽITÝ PRÍSTUP (SA/IRB/MIX)</t>
    </r>
  </si>
  <si>
    <r>
      <rPr>
        <b/>
        <sz val="14"/>
        <rFont val="Verdana"/>
        <family val="2"/>
      </rPr>
      <t>POČET EXPOZÍCIÍ</t>
    </r>
  </si>
  <si>
    <r>
      <rPr>
        <b/>
        <sz val="14"/>
        <rFont val="Verdana"/>
        <family val="2"/>
      </rPr>
      <t>KRAJINA</t>
    </r>
  </si>
  <si>
    <r>
      <rPr>
        <b/>
        <sz val="14"/>
        <rFont val="Verdana"/>
        <family val="2"/>
      </rPr>
      <t xml:space="preserve"> ELGD (%)    </t>
    </r>
  </si>
  <si>
    <r>
      <rPr>
        <b/>
        <sz val="14"/>
        <rFont val="Verdana"/>
        <family val="2"/>
      </rPr>
      <t>(-) ÚPRAVY OCENENIA A REZERVY</t>
    </r>
  </si>
  <si>
    <r>
      <rPr>
        <b/>
        <sz val="14"/>
        <rFont val="Verdana"/>
        <family val="2"/>
      </rPr>
      <t>POŽIADAVKY NA VLASTNÉ ZDROJE PRED SEKURITIZÁCIOU (%)</t>
    </r>
  </si>
  <si>
    <r>
      <rPr>
        <b/>
        <sz val="14"/>
        <rFont val="Verdana"/>
        <family val="2"/>
      </rPr>
      <t>SÚVAHOVÉ POLOŽKY</t>
    </r>
  </si>
  <si>
    <r>
      <rPr>
        <b/>
        <sz val="14"/>
        <rFont val="Verdana"/>
        <family val="2"/>
      </rPr>
      <t>PODSÚVAHOVÉ POLOŽKY A DERIVÁTY</t>
    </r>
  </si>
  <si>
    <r>
      <rPr>
        <b/>
        <sz val="14"/>
        <rFont val="Verdana"/>
        <family val="2"/>
      </rPr>
      <t>SPLATNOSŤ</t>
    </r>
  </si>
  <si>
    <r>
      <rPr>
        <b/>
        <sz val="14"/>
        <rFont val="Verdana"/>
        <family val="2"/>
      </rPr>
      <t>PÔVODNÁ EXPOZÍCIA PRED KONVERZNÝMI FAKTORMI</t>
    </r>
  </si>
  <si>
    <r>
      <rPr>
        <b/>
        <sz val="14"/>
        <rFont val="Verdana"/>
        <family val="2"/>
      </rPr>
      <t>DOPLŇUJÚCE POLOŽKY: PODSÚVAHOVÉ POLOŽKY A DERIVÁTY</t>
    </r>
  </si>
  <si>
    <r>
      <rPr>
        <b/>
        <sz val="14"/>
        <rFont val="Verdana"/>
        <family val="2"/>
      </rPr>
      <t>PREDČASNÉ SPLATENIE</t>
    </r>
  </si>
  <si>
    <r>
      <rPr>
        <b/>
        <sz val="14"/>
        <rFont val="Verdana"/>
        <family val="2"/>
      </rPr>
      <t>KORELAČNÉ OBCHODNÉ PORTFÓLIO ALEBO INÉ AKO KORELAČNÉ OBCHODNÉ PORTFÓLIO?</t>
    </r>
  </si>
  <si>
    <r>
      <rPr>
        <b/>
        <sz val="14"/>
        <rFont val="Verdana"/>
        <family val="2"/>
      </rPr>
      <t>ČISTÉ POZÍCIE</t>
    </r>
  </si>
  <si>
    <r>
      <rPr>
        <b/>
        <sz val="14"/>
        <rFont val="Verdana"/>
        <family val="2"/>
      </rPr>
      <t>POŽIADAVKY NA CELKOVÉ VLASTNÉ ZDROJE (SA)</t>
    </r>
  </si>
  <si>
    <r>
      <rPr>
        <b/>
        <sz val="14"/>
        <rFont val="Verdana"/>
        <family val="2"/>
      </rPr>
      <t>NADRIADENÉ</t>
    </r>
  </si>
  <si>
    <r>
      <rPr>
        <b/>
        <sz val="14"/>
        <rFont val="Verdana"/>
        <family val="2"/>
      </rPr>
      <t>MEZANÍNOVÉ</t>
    </r>
  </si>
  <si>
    <r>
      <rPr>
        <b/>
        <sz val="14"/>
        <rFont val="Verdana"/>
        <family val="2"/>
      </rPr>
      <t>PRVÁ STRATA</t>
    </r>
  </si>
  <si>
    <r>
      <rPr>
        <b/>
        <sz val="14"/>
        <rFont val="Verdana"/>
        <family val="2"/>
      </rPr>
      <t>PRVÝ PREDPOKLADANÝ DÁTUM UKONČENIA</t>
    </r>
  </si>
  <si>
    <r>
      <rPr>
        <b/>
        <sz val="14"/>
        <rFont val="Verdana"/>
        <family val="2"/>
      </rPr>
      <t>PRÁVNY KONEČNÝ DÁTUM SPLATNOSTI</t>
    </r>
  </si>
  <si>
    <r>
      <rPr>
        <b/>
        <sz val="14"/>
        <rFont val="Verdana"/>
        <family val="2"/>
      </rPr>
      <t>PRIAME ÚVEROVÉ SUBSTITÚTY</t>
    </r>
  </si>
  <si>
    <r>
      <rPr>
        <b/>
        <sz val="14"/>
        <rFont val="Verdana"/>
        <family val="2"/>
      </rPr>
      <t>IRS/CRS</t>
    </r>
  </si>
  <si>
    <r>
      <rPr>
        <b/>
        <sz val="14"/>
        <rFont val="Verdana"/>
        <family val="2"/>
      </rPr>
      <t>PRÍPUSTNÉ FACILITY LIKVIDITY</t>
    </r>
  </si>
  <si>
    <r>
      <rPr>
        <b/>
        <sz val="14"/>
        <rFont val="Verdana"/>
        <family val="2"/>
      </rPr>
      <t>INÉ (vrátane neprípustných FL)</t>
    </r>
  </si>
  <si>
    <r>
      <rPr>
        <b/>
        <sz val="14"/>
        <rFont val="Verdana"/>
        <family val="2"/>
      </rPr>
      <t>UPLATNENÝ KONVERZNÝ FAKTOR</t>
    </r>
  </si>
  <si>
    <r>
      <rPr>
        <b/>
        <sz val="14"/>
        <rFont val="Verdana"/>
        <family val="2"/>
      </rPr>
      <t xml:space="preserve">MEZANÍNOVÉ </t>
    </r>
  </si>
  <si>
    <r>
      <rPr>
        <b/>
        <sz val="14"/>
        <rFont val="Verdana"/>
        <family val="2"/>
      </rPr>
      <t xml:space="preserve">PRVÁ STRATA </t>
    </r>
  </si>
  <si>
    <r>
      <rPr>
        <b/>
        <sz val="14"/>
        <rFont val="Verdana"/>
        <family val="2"/>
      </rPr>
      <t>PRED UPLATNENÍM HORNÉHO OHRANIČENIA</t>
    </r>
  </si>
  <si>
    <r>
      <rPr>
        <b/>
        <sz val="14"/>
        <rFont val="Verdana"/>
        <family val="2"/>
      </rPr>
      <t>PO UPLATNENÍ HORNÉHO OHRANIČENIA</t>
    </r>
  </si>
  <si>
    <r>
      <rPr>
        <b/>
        <sz val="14"/>
        <rFont val="Verdana"/>
        <family val="2"/>
      </rPr>
      <t>DLHÉ</t>
    </r>
  </si>
  <si>
    <r>
      <rPr>
        <b/>
        <sz val="14"/>
        <rFont val="Verdana"/>
        <family val="2"/>
      </rPr>
      <t>KRÁTKE</t>
    </r>
  </si>
  <si>
    <r>
      <rPr>
        <b/>
        <sz val="14"/>
        <rFont val="Verdana"/>
        <family val="2"/>
      </rPr>
      <t xml:space="preserve"> ŠPECIFICKÉ RIZIKO</t>
    </r>
  </si>
  <si>
    <r>
      <rPr>
        <sz val="16"/>
        <rFont val="Verdana"/>
        <family val="2"/>
      </rPr>
      <t>010</t>
    </r>
  </si>
  <si>
    <r>
      <rPr>
        <sz val="16"/>
        <rFont val="Verdana"/>
        <family val="2"/>
      </rPr>
      <t>020</t>
    </r>
  </si>
  <si>
    <r>
      <rPr>
        <sz val="16"/>
        <rFont val="Verdana"/>
        <family val="2"/>
      </rPr>
      <t>030</t>
    </r>
  </si>
  <si>
    <r>
      <rPr>
        <sz val="16"/>
        <rFont val="Verdana"/>
        <family val="2"/>
      </rPr>
      <t>040</t>
    </r>
  </si>
  <si>
    <r>
      <rPr>
        <sz val="16"/>
        <rFont val="Verdana"/>
        <family val="2"/>
      </rPr>
      <t>050</t>
    </r>
  </si>
  <si>
    <r>
      <rPr>
        <sz val="16"/>
        <rFont val="Verdana"/>
        <family val="2"/>
      </rPr>
      <t>060</t>
    </r>
  </si>
  <si>
    <r>
      <rPr>
        <sz val="16"/>
        <rFont val="Verdana"/>
        <family val="2"/>
      </rPr>
      <t>070</t>
    </r>
  </si>
  <si>
    <r>
      <rPr>
        <sz val="16"/>
        <rFont val="Verdana"/>
        <family val="2"/>
      </rPr>
      <t>080</t>
    </r>
  </si>
  <si>
    <r>
      <rPr>
        <sz val="16"/>
        <rFont val="Verdana"/>
        <family val="2"/>
      </rPr>
      <t>090</t>
    </r>
  </si>
  <si>
    <r>
      <rPr>
        <sz val="16"/>
        <rFont val="Verdana"/>
        <family val="2"/>
      </rPr>
      <t>100</t>
    </r>
  </si>
  <si>
    <r>
      <rPr>
        <sz val="16"/>
        <rFont val="Verdana"/>
        <family val="2"/>
      </rPr>
      <t>110</t>
    </r>
  </si>
  <si>
    <r>
      <rPr>
        <sz val="16"/>
        <rFont val="Verdana"/>
        <family val="2"/>
      </rPr>
      <t>120</t>
    </r>
  </si>
  <si>
    <r>
      <rPr>
        <sz val="16"/>
        <rFont val="Verdana"/>
        <family val="2"/>
      </rPr>
      <t>130</t>
    </r>
  </si>
  <si>
    <r>
      <rPr>
        <sz val="16"/>
        <rFont val="Verdana"/>
        <family val="2"/>
      </rPr>
      <t>140</t>
    </r>
  </si>
  <si>
    <r>
      <rPr>
        <sz val="16"/>
        <rFont val="Verdana"/>
        <family val="2"/>
      </rPr>
      <t>150</t>
    </r>
  </si>
  <si>
    <r>
      <rPr>
        <sz val="16"/>
        <rFont val="Verdana"/>
        <family val="2"/>
      </rPr>
      <t>160</t>
    </r>
  </si>
  <si>
    <r>
      <rPr>
        <sz val="16"/>
        <rFont val="Verdana"/>
        <family val="2"/>
      </rPr>
      <t>170</t>
    </r>
  </si>
  <si>
    <r>
      <rPr>
        <sz val="16"/>
        <rFont val="Verdana"/>
        <family val="2"/>
      </rPr>
      <t>180</t>
    </r>
  </si>
  <si>
    <r>
      <rPr>
        <sz val="16"/>
        <rFont val="Verdana"/>
        <family val="2"/>
      </rPr>
      <t>190</t>
    </r>
  </si>
  <si>
    <r>
      <rPr>
        <sz val="16"/>
        <rFont val="Verdana"/>
        <family val="2"/>
      </rPr>
      <t>200</t>
    </r>
  </si>
  <si>
    <r>
      <rPr>
        <sz val="16"/>
        <rFont val="Verdana"/>
        <family val="2"/>
      </rPr>
      <t>210</t>
    </r>
  </si>
  <si>
    <r>
      <rPr>
        <sz val="16"/>
        <rFont val="Verdana"/>
        <family val="2"/>
      </rPr>
      <t>220</t>
    </r>
  </si>
  <si>
    <r>
      <rPr>
        <sz val="16"/>
        <rFont val="Verdana"/>
        <family val="2"/>
      </rPr>
      <t>230</t>
    </r>
  </si>
  <si>
    <r>
      <rPr>
        <sz val="16"/>
        <rFont val="Verdana"/>
        <family val="2"/>
      </rPr>
      <t>240</t>
    </r>
  </si>
  <si>
    <r>
      <rPr>
        <sz val="16"/>
        <rFont val="Verdana"/>
        <family val="2"/>
      </rPr>
      <t>250</t>
    </r>
  </si>
  <si>
    <r>
      <rPr>
        <sz val="16"/>
        <rFont val="Verdana"/>
        <family val="2"/>
      </rPr>
      <t>260</t>
    </r>
  </si>
  <si>
    <r>
      <rPr>
        <sz val="16"/>
        <rFont val="Verdana"/>
        <family val="2"/>
      </rPr>
      <t>270</t>
    </r>
  </si>
  <si>
    <r>
      <rPr>
        <sz val="16"/>
        <rFont val="Verdana"/>
        <family val="2"/>
      </rPr>
      <t>280</t>
    </r>
  </si>
  <si>
    <r>
      <rPr>
        <sz val="16"/>
        <rFont val="Verdana"/>
        <family val="2"/>
      </rPr>
      <t>290</t>
    </r>
  </si>
  <si>
    <r>
      <rPr>
        <sz val="16"/>
        <rFont val="Verdana"/>
        <family val="2"/>
      </rPr>
      <t>300</t>
    </r>
  </si>
  <si>
    <r>
      <rPr>
        <sz val="16"/>
        <rFont val="Verdana"/>
        <family val="2"/>
      </rPr>
      <t>310</t>
    </r>
  </si>
  <si>
    <r>
      <rPr>
        <sz val="16"/>
        <rFont val="Verdana"/>
        <family val="2"/>
      </rPr>
      <t>320</t>
    </r>
  </si>
  <si>
    <r>
      <rPr>
        <sz val="16"/>
        <rFont val="Verdana"/>
        <family val="2"/>
      </rPr>
      <t>330</t>
    </r>
  </si>
  <si>
    <r>
      <rPr>
        <sz val="16"/>
        <rFont val="Verdana"/>
        <family val="2"/>
      </rPr>
      <t>340</t>
    </r>
  </si>
  <si>
    <r>
      <rPr>
        <sz val="16"/>
        <rFont val="Verdana"/>
        <family val="2"/>
      </rPr>
      <t>350</t>
    </r>
  </si>
  <si>
    <r>
      <rPr>
        <sz val="16"/>
        <rFont val="Verdana"/>
        <family val="2"/>
      </rPr>
      <t>360</t>
    </r>
  </si>
  <si>
    <r>
      <rPr>
        <sz val="16"/>
        <rFont val="Verdana"/>
        <family val="2"/>
      </rPr>
      <t>370</t>
    </r>
  </si>
  <si>
    <r>
      <rPr>
        <sz val="16"/>
        <rFont val="Verdana"/>
        <family val="2"/>
      </rPr>
      <t>380</t>
    </r>
  </si>
  <si>
    <r>
      <rPr>
        <sz val="16"/>
        <rFont val="Verdana"/>
        <family val="2"/>
      </rPr>
      <t>390</t>
    </r>
  </si>
  <si>
    <r>
      <rPr>
        <sz val="16"/>
        <rFont val="Verdana"/>
        <family val="2"/>
      </rPr>
      <t>400</t>
    </r>
  </si>
  <si>
    <r>
      <rPr>
        <sz val="16"/>
        <rFont val="Verdana"/>
        <family val="2"/>
      </rPr>
      <t>410</t>
    </r>
  </si>
  <si>
    <r>
      <rPr>
        <sz val="16"/>
        <rFont val="Verdana"/>
        <family val="2"/>
      </rPr>
      <t>420</t>
    </r>
  </si>
  <si>
    <r>
      <rPr>
        <sz val="16"/>
        <rFont val="Verdana"/>
        <family val="2"/>
      </rPr>
      <t>430</t>
    </r>
  </si>
  <si>
    <r>
      <rPr>
        <sz val="16"/>
        <rFont val="Verdana"/>
        <family val="2"/>
      </rPr>
      <t>440</t>
    </r>
  </si>
  <si>
    <r>
      <rPr>
        <sz val="16"/>
        <rFont val="Verdana"/>
        <family val="2"/>
      </rPr>
      <t>450</t>
    </r>
  </si>
  <si>
    <r>
      <rPr>
        <sz val="16"/>
        <rFont val="Verdana"/>
        <family val="2"/>
      </rPr>
      <t>460</t>
    </r>
  </si>
  <si>
    <r>
      <rPr>
        <sz val="16"/>
        <rFont val="Verdana"/>
        <family val="2"/>
      </rPr>
      <t>470</t>
    </r>
  </si>
  <si>
    <r>
      <rPr>
        <sz val="16"/>
        <rFont val="Verdana"/>
        <family val="2"/>
      </rPr>
      <t>480</t>
    </r>
  </si>
  <si>
    <t>Auditovaný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</si>
</sst>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\-??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#,###;\-#,###,###;0"/>
    <numFmt numFmtId="171" formatCode="#,##0_ ;\-#,##0\ "/>
    <numFmt numFmtId="172" formatCode="#,##0.000"/>
    <numFmt numFmtId="173" formatCode="#,##0.000_ ;\-#,##0.000\ "/>
    <numFmt numFmtId="174" formatCode="[$-41B]d\.\ mmmm\ yyyy"/>
    <numFmt numFmtId="175" formatCode="#,##0.0000_ ;\-#,##0.0000\ "/>
    <numFmt numFmtId="176" formatCode="#,##0.0000"/>
    <numFmt numFmtId="177" formatCode="mm/yyyy"/>
    <numFmt numFmtId="178" formatCode="#,###,##0;\-#,###,##0;0"/>
  </numFmts>
  <fonts count="77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CE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1"/>
      <color indexed="55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name val="Verdana"/>
      <family val="2"/>
    </font>
    <font>
      <b/>
      <u val="single"/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8"/>
      <color indexed="55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Calibri"/>
      <family val="2"/>
    </font>
    <font>
      <sz val="18"/>
      <color indexed="55"/>
      <name val="Verdana"/>
      <family val="2"/>
    </font>
    <font>
      <sz val="11"/>
      <color indexed="8"/>
      <name val="Verdana"/>
      <family val="2"/>
    </font>
    <font>
      <b/>
      <sz val="18"/>
      <color indexed="8"/>
      <name val="Verdana"/>
      <family val="2"/>
    </font>
    <font>
      <b/>
      <sz val="18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20"/>
      <color indexed="8"/>
      <name val="Verdana"/>
      <family val="2"/>
    </font>
    <font>
      <sz val="20"/>
      <name val="Verdana"/>
      <family val="2"/>
    </font>
    <font>
      <sz val="18"/>
      <color indexed="55"/>
      <name val="Calibri"/>
      <family val="2"/>
    </font>
    <font>
      <b/>
      <sz val="22"/>
      <color indexed="8"/>
      <name val="Verdana"/>
      <family val="2"/>
    </font>
    <font>
      <sz val="10"/>
      <name val="Verdana"/>
      <family val="2"/>
    </font>
    <font>
      <sz val="22"/>
      <color indexed="8"/>
      <name val="Verdana"/>
      <family val="2"/>
    </font>
    <font>
      <sz val="10"/>
      <color indexed="8"/>
      <name val="Verdana"/>
      <family val="2"/>
    </font>
    <font>
      <sz val="17"/>
      <color indexed="8"/>
      <name val="Verdana"/>
      <family val="2"/>
    </font>
    <font>
      <sz val="10"/>
      <color indexed="48"/>
      <name val="Verdana"/>
      <family val="2"/>
    </font>
    <font>
      <b/>
      <sz val="16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sz val="14"/>
      <color indexed="8"/>
      <name val="Verdana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6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3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4" borderId="0" applyNumberFormat="0" applyBorder="0" applyAlignment="0" applyProtection="0"/>
    <xf numFmtId="0" fontId="9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1" borderId="2" applyNumberFormat="0" applyAlignment="0" applyProtection="0"/>
    <xf numFmtId="0" fontId="15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7" borderId="1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20" borderId="7" applyNumberFormat="0" applyFont="0" applyBorder="0" applyProtection="0">
      <alignment horizontal="center" vertical="center"/>
    </xf>
    <xf numFmtId="0" fontId="13" fillId="0" borderId="4" applyNumberFormat="0" applyFill="0" applyAlignment="0" applyProtection="0"/>
    <xf numFmtId="0" fontId="19" fillId="0" borderId="4" applyNumberFormat="0" applyFill="0" applyAlignment="0" applyProtection="0"/>
    <xf numFmtId="0" fontId="14" fillId="0" borderId="5" applyNumberFormat="0" applyFill="0" applyAlignment="0" applyProtection="0"/>
    <xf numFmtId="0" fontId="20" fillId="0" borderId="5" applyNumberFormat="0" applyFill="0" applyAlignment="0" applyProtection="0"/>
    <xf numFmtId="0" fontId="15" fillId="0" borderId="6" applyNumberFormat="0" applyFill="0" applyAlignment="0" applyProtection="0"/>
    <xf numFmtId="0" fontId="21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1" fillId="7" borderId="7" applyFont="0" applyProtection="0">
      <alignment horizontal="right" vertical="center"/>
    </xf>
    <xf numFmtId="0" fontId="1" fillId="7" borderId="8" applyNumberFormat="0" applyFont="0" applyBorder="0" applyProtection="0">
      <alignment horizontal="left" vertical="center"/>
    </xf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21" borderId="2" applyNumberFormat="0" applyAlignment="0" applyProtection="0"/>
    <xf numFmtId="0" fontId="23" fillId="21" borderId="2" applyNumberFormat="0" applyAlignment="0" applyProtection="0"/>
    <xf numFmtId="0" fontId="24" fillId="3" borderId="0" applyNumberFormat="0" applyBorder="0" applyAlignment="0" applyProtection="0"/>
    <xf numFmtId="0" fontId="6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3" fontId="1" fillId="22" borderId="7" applyFont="0">
      <alignment horizontal="right" vertical="center"/>
      <protection locked="0"/>
    </xf>
    <xf numFmtId="0" fontId="1" fillId="23" borderId="9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4" borderId="0" applyNumberFormat="0" applyBorder="0" applyAlignment="0" applyProtection="0"/>
    <xf numFmtId="0" fontId="26" fillId="20" borderId="10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34" fillId="24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2" fillId="0" borderId="11" applyNumberFormat="0" applyFill="0" applyAlignment="0" applyProtection="0"/>
    <xf numFmtId="0" fontId="26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6" fillId="20" borderId="10" applyNumberFormat="0" applyAlignment="0" applyProtection="0"/>
    <xf numFmtId="0" fontId="34" fillId="24" borderId="0" applyNumberFormat="0" applyBorder="0" applyAlignment="0" applyProtection="0"/>
    <xf numFmtId="3" fontId="1" fillId="25" borderId="7" applyFont="0">
      <alignment horizontal="righ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20" borderId="1" applyNumberForma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5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39" fillId="0" borderId="0" xfId="270" applyFont="1" applyAlignment="1" applyProtection="1">
      <alignment/>
      <protection/>
    </xf>
    <xf numFmtId="0" fontId="39" fillId="6" borderId="0" xfId="270" applyFont="1" applyFill="1" applyAlignment="1" applyProtection="1">
      <alignment/>
      <protection/>
    </xf>
    <xf numFmtId="0" fontId="39" fillId="7" borderId="0" xfId="270" applyFont="1" applyFill="1" applyAlignment="1" applyProtection="1">
      <alignment/>
      <protection/>
    </xf>
    <xf numFmtId="0" fontId="40" fillId="0" borderId="0" xfId="270" applyNumberFormat="1" applyFont="1" applyFill="1" applyBorder="1" applyAlignment="1" applyProtection="1">
      <alignment horizontal="center"/>
      <protection/>
    </xf>
    <xf numFmtId="0" fontId="1" fillId="0" borderId="0" xfId="270" applyProtection="1">
      <alignment/>
      <protection/>
    </xf>
    <xf numFmtId="0" fontId="41" fillId="0" borderId="0" xfId="270" applyFont="1" applyFill="1" applyProtection="1">
      <alignment/>
      <protection/>
    </xf>
    <xf numFmtId="0" fontId="42" fillId="0" borderId="0" xfId="270" applyFont="1" applyAlignment="1" applyProtection="1">
      <alignment/>
      <protection/>
    </xf>
    <xf numFmtId="0" fontId="43" fillId="0" borderId="7" xfId="270" applyFont="1" applyBorder="1" applyAlignment="1" applyProtection="1">
      <alignment horizontal="center"/>
      <protection/>
    </xf>
    <xf numFmtId="49" fontId="43" fillId="4" borderId="8" xfId="270" applyNumberFormat="1" applyFont="1" applyFill="1" applyBorder="1" applyAlignment="1" applyProtection="1">
      <alignment/>
      <protection/>
    </xf>
    <xf numFmtId="0" fontId="43" fillId="4" borderId="12" xfId="270" applyFont="1" applyFill="1" applyBorder="1" applyAlignment="1" applyProtection="1">
      <alignment/>
      <protection/>
    </xf>
    <xf numFmtId="0" fontId="39" fillId="4" borderId="13" xfId="270" applyFont="1" applyFill="1" applyBorder="1" applyAlignment="1" applyProtection="1">
      <alignment/>
      <protection/>
    </xf>
    <xf numFmtId="14" fontId="43" fillId="4" borderId="7" xfId="270" applyNumberFormat="1" applyFont="1" applyFill="1" applyBorder="1" applyAlignment="1" applyProtection="1">
      <alignment/>
      <protection/>
    </xf>
    <xf numFmtId="0" fontId="39" fillId="0" borderId="0" xfId="270" applyFont="1" applyFill="1" applyBorder="1" applyAlignment="1" applyProtection="1">
      <alignment/>
      <protection/>
    </xf>
    <xf numFmtId="0" fontId="40" fillId="0" borderId="0" xfId="270" applyFont="1" applyFill="1" applyBorder="1" applyAlignment="1" applyProtection="1">
      <alignment/>
      <protection/>
    </xf>
    <xf numFmtId="49" fontId="39" fillId="0" borderId="0" xfId="270" applyNumberFormat="1" applyFont="1" applyAlignment="1" applyProtection="1">
      <alignment/>
      <protection/>
    </xf>
    <xf numFmtId="0" fontId="42" fillId="0" borderId="0" xfId="270" applyFont="1" applyFill="1" applyBorder="1" applyAlignment="1" applyProtection="1">
      <alignment/>
      <protection/>
    </xf>
    <xf numFmtId="49" fontId="43" fillId="4" borderId="7" xfId="270" applyNumberFormat="1" applyFont="1" applyFill="1" applyBorder="1" applyAlignment="1" applyProtection="1">
      <alignment/>
      <protection/>
    </xf>
    <xf numFmtId="0" fontId="43" fillId="0" borderId="7" xfId="270" applyFont="1" applyFill="1" applyBorder="1" applyAlignment="1" applyProtection="1">
      <alignment/>
      <protection/>
    </xf>
    <xf numFmtId="0" fontId="39" fillId="7" borderId="0" xfId="270" applyFont="1" applyFill="1" applyBorder="1" applyAlignment="1" applyProtection="1">
      <alignment/>
      <protection/>
    </xf>
    <xf numFmtId="0" fontId="44" fillId="0" borderId="7" xfId="270" applyFont="1" applyBorder="1" applyAlignment="1" applyProtection="1">
      <alignment/>
      <protection/>
    </xf>
    <xf numFmtId="0" fontId="39" fillId="0" borderId="0" xfId="270" applyFont="1" applyFill="1" applyAlignment="1" applyProtection="1">
      <alignment/>
      <protection/>
    </xf>
    <xf numFmtId="0" fontId="44" fillId="20" borderId="7" xfId="270" applyFont="1" applyFill="1" applyBorder="1" applyAlignment="1" applyProtection="1">
      <alignment/>
      <protection/>
    </xf>
    <xf numFmtId="0" fontId="43" fillId="0" borderId="7" xfId="270" applyFont="1" applyFill="1" applyBorder="1" applyAlignment="1" applyProtection="1">
      <alignment/>
      <protection locked="0"/>
    </xf>
    <xf numFmtId="0" fontId="45" fillId="0" borderId="0" xfId="270" applyFont="1" applyAlignment="1" applyProtection="1">
      <alignment/>
      <protection/>
    </xf>
    <xf numFmtId="0" fontId="43" fillId="20" borderId="7" xfId="270" applyFont="1" applyFill="1" applyBorder="1" applyAlignment="1" applyProtection="1">
      <alignment/>
      <protection/>
    </xf>
    <xf numFmtId="14" fontId="43" fillId="3" borderId="0" xfId="270" applyNumberFormat="1" applyFont="1" applyFill="1" applyBorder="1" applyAlignment="1" applyProtection="1">
      <alignment/>
      <protection/>
    </xf>
    <xf numFmtId="0" fontId="42" fillId="6" borderId="0" xfId="270" applyFont="1" applyFill="1" applyAlignment="1" applyProtection="1">
      <alignment/>
      <protection/>
    </xf>
    <xf numFmtId="0" fontId="39" fillId="6" borderId="0" xfId="270" applyFont="1" applyFill="1" applyAlignment="1" applyProtection="1">
      <alignment vertical="top" wrapText="1"/>
      <protection/>
    </xf>
    <xf numFmtId="0" fontId="42" fillId="7" borderId="0" xfId="270" applyFont="1" applyFill="1" applyAlignment="1" applyProtection="1">
      <alignment/>
      <protection/>
    </xf>
    <xf numFmtId="0" fontId="46" fillId="20" borderId="14" xfId="270" applyFont="1" applyFill="1" applyBorder="1" applyAlignment="1" applyProtection="1">
      <alignment horizontal="left" vertical="center" indent="3"/>
      <protection/>
    </xf>
    <xf numFmtId="0" fontId="46" fillId="20" borderId="15" xfId="270" applyFont="1" applyFill="1" applyBorder="1" applyAlignment="1" applyProtection="1">
      <alignment horizontal="left" vertical="center" indent="3"/>
      <protection/>
    </xf>
    <xf numFmtId="0" fontId="46" fillId="20" borderId="16" xfId="270" applyFont="1" applyFill="1" applyBorder="1" applyAlignment="1" applyProtection="1">
      <alignment horizontal="left" vertical="center" indent="3"/>
      <protection/>
    </xf>
    <xf numFmtId="0" fontId="47" fillId="0" borderId="0" xfId="270" applyFont="1" applyProtection="1">
      <alignment/>
      <protection/>
    </xf>
    <xf numFmtId="0" fontId="48" fillId="0" borderId="0" xfId="270" applyFont="1" applyProtection="1">
      <alignment/>
      <protection/>
    </xf>
    <xf numFmtId="0" fontId="40" fillId="0" borderId="0" xfId="270" applyFont="1" applyAlignment="1" applyProtection="1">
      <alignment/>
      <protection/>
    </xf>
    <xf numFmtId="0" fontId="40" fillId="6" borderId="0" xfId="270" applyFont="1" applyFill="1" applyAlignment="1" applyProtection="1">
      <alignment/>
      <protection/>
    </xf>
    <xf numFmtId="0" fontId="40" fillId="7" borderId="0" xfId="270" applyFont="1" applyFill="1" applyAlignment="1" applyProtection="1">
      <alignment/>
      <protection/>
    </xf>
    <xf numFmtId="0" fontId="49" fillId="0" borderId="0" xfId="270" applyFont="1" applyAlignment="1" applyProtection="1">
      <alignment horizontal="right"/>
      <protection/>
    </xf>
    <xf numFmtId="0" fontId="50" fillId="0" borderId="0" xfId="270" applyNumberFormat="1" applyFont="1" applyFill="1" applyBorder="1" applyAlignment="1" applyProtection="1" quotePrefix="1">
      <alignment horizontal="center" vertical="center" wrapText="1"/>
      <protection/>
    </xf>
    <xf numFmtId="0" fontId="49" fillId="0" borderId="0" xfId="270" applyFont="1" applyProtection="1">
      <alignment/>
      <protection/>
    </xf>
    <xf numFmtId="0" fontId="51" fillId="20" borderId="17" xfId="270" applyFont="1" applyFill="1" applyBorder="1" applyProtection="1">
      <alignment/>
      <protection/>
    </xf>
    <xf numFmtId="0" fontId="51" fillId="20" borderId="18" xfId="270" applyFont="1" applyFill="1" applyBorder="1" applyProtection="1">
      <alignment/>
      <protection/>
    </xf>
    <xf numFmtId="0" fontId="51" fillId="20" borderId="19" xfId="270" applyFont="1" applyFill="1" applyBorder="1" applyProtection="1">
      <alignment/>
      <protection/>
    </xf>
    <xf numFmtId="0" fontId="52" fillId="20" borderId="20" xfId="270" applyFont="1" applyFill="1" applyBorder="1" applyAlignment="1" applyProtection="1">
      <alignment horizontal="center" vertical="center" wrapText="1"/>
      <protection/>
    </xf>
    <xf numFmtId="0" fontId="52" fillId="20" borderId="21" xfId="270" applyFont="1" applyFill="1" applyBorder="1" applyAlignment="1" applyProtection="1">
      <alignment horizontal="center" vertical="center" wrapText="1"/>
      <protection/>
    </xf>
    <xf numFmtId="0" fontId="52" fillId="20" borderId="22" xfId="270" applyFont="1" applyFill="1" applyBorder="1" applyAlignment="1" applyProtection="1">
      <alignment horizontal="center" vertical="center" wrapText="1"/>
      <protection/>
    </xf>
    <xf numFmtId="0" fontId="40" fillId="0" borderId="0" xfId="270" applyNumberFormat="1" applyFont="1" applyFill="1" applyBorder="1" applyAlignment="1" applyProtection="1">
      <alignment horizontal="center" vertical="center"/>
      <protection/>
    </xf>
    <xf numFmtId="0" fontId="51" fillId="20" borderId="23" xfId="270" applyFont="1" applyFill="1" applyBorder="1" applyProtection="1">
      <alignment/>
      <protection/>
    </xf>
    <xf numFmtId="0" fontId="51" fillId="20" borderId="24" xfId="270" applyFont="1" applyFill="1" applyBorder="1" applyProtection="1">
      <alignment/>
      <protection/>
    </xf>
    <xf numFmtId="0" fontId="51" fillId="20" borderId="25" xfId="270" applyFont="1" applyFill="1" applyBorder="1" applyProtection="1">
      <alignment/>
      <protection/>
    </xf>
    <xf numFmtId="0" fontId="51" fillId="20" borderId="26" xfId="270" applyFont="1" applyFill="1" applyBorder="1" applyAlignment="1" applyProtection="1">
      <alignment horizontal="center" vertical="center" wrapText="1"/>
      <protection/>
    </xf>
    <xf numFmtId="0" fontId="51" fillId="20" borderId="27" xfId="270" applyFont="1" applyFill="1" applyBorder="1" applyAlignment="1" applyProtection="1">
      <alignment horizontal="center" vertical="center" wrapText="1"/>
      <protection/>
    </xf>
    <xf numFmtId="0" fontId="51" fillId="20" borderId="28" xfId="270" applyFont="1" applyFill="1" applyBorder="1" applyAlignment="1" applyProtection="1">
      <alignment horizontal="center" vertical="center" wrapText="1"/>
      <protection/>
    </xf>
    <xf numFmtId="0" fontId="51" fillId="20" borderId="29" xfId="270" applyFont="1" applyFill="1" applyBorder="1" applyAlignment="1" applyProtection="1" quotePrefix="1">
      <alignment horizontal="center" vertical="center" wrapText="1"/>
      <protection/>
    </xf>
    <xf numFmtId="0" fontId="51" fillId="20" borderId="30" xfId="270" applyFont="1" applyFill="1" applyBorder="1" applyAlignment="1" applyProtection="1" quotePrefix="1">
      <alignment horizontal="center" vertical="center"/>
      <protection/>
    </xf>
    <xf numFmtId="0" fontId="52" fillId="25" borderId="7" xfId="270" applyFont="1" applyFill="1" applyBorder="1" applyAlignment="1" applyProtection="1">
      <alignment vertical="center"/>
      <protection/>
    </xf>
    <xf numFmtId="0" fontId="51" fillId="25" borderId="7" xfId="270" applyFont="1" applyFill="1" applyBorder="1" applyAlignment="1" applyProtection="1">
      <alignment vertical="center"/>
      <protection/>
    </xf>
    <xf numFmtId="178" fontId="51" fillId="25" borderId="31" xfId="270" applyNumberFormat="1" applyFont="1" applyFill="1" applyBorder="1" applyAlignment="1" applyProtection="1">
      <alignment horizontal="right" vertical="center"/>
      <protection locked="0"/>
    </xf>
    <xf numFmtId="178" fontId="51" fillId="25" borderId="32" xfId="270" applyNumberFormat="1" applyFont="1" applyFill="1" applyBorder="1" applyAlignment="1" applyProtection="1">
      <alignment horizontal="right" vertical="center"/>
      <protection locked="0"/>
    </xf>
    <xf numFmtId="178" fontId="53" fillId="25" borderId="32" xfId="270" applyNumberFormat="1" applyFont="1" applyFill="1" applyBorder="1" applyAlignment="1" applyProtection="1">
      <alignment horizontal="right" vertical="center"/>
      <protection/>
    </xf>
    <xf numFmtId="178" fontId="53" fillId="0" borderId="33" xfId="270" applyNumberFormat="1" applyFont="1" applyFill="1" applyBorder="1" applyAlignment="1" applyProtection="1">
      <alignment horizontal="right" vertical="center"/>
      <protection locked="0"/>
    </xf>
    <xf numFmtId="0" fontId="41" fillId="0" borderId="0" xfId="270" applyFont="1" applyFill="1" applyAlignment="1" applyProtection="1">
      <alignment horizontal="center"/>
      <protection/>
    </xf>
    <xf numFmtId="0" fontId="51" fillId="25" borderId="8" xfId="270" applyFont="1" applyFill="1" applyBorder="1" applyAlignment="1" applyProtection="1">
      <alignment vertical="center"/>
      <protection/>
    </xf>
    <xf numFmtId="0" fontId="51" fillId="25" borderId="12" xfId="270" applyFont="1" applyFill="1" applyBorder="1" applyAlignment="1" applyProtection="1">
      <alignment vertical="center"/>
      <protection/>
    </xf>
    <xf numFmtId="0" fontId="51" fillId="25" borderId="13" xfId="270" applyFont="1" applyFill="1" applyBorder="1" applyAlignment="1" applyProtection="1">
      <alignment vertical="center"/>
      <protection/>
    </xf>
    <xf numFmtId="178" fontId="51" fillId="25" borderId="34" xfId="270" applyNumberFormat="1" applyFont="1" applyFill="1" applyBorder="1" applyAlignment="1" applyProtection="1">
      <alignment horizontal="right" vertical="center"/>
      <protection locked="0"/>
    </xf>
    <xf numFmtId="178" fontId="51" fillId="25" borderId="35" xfId="270" applyNumberFormat="1" applyFont="1" applyFill="1" applyBorder="1" applyAlignment="1" applyProtection="1">
      <alignment horizontal="right" vertical="center"/>
      <protection locked="0"/>
    </xf>
    <xf numFmtId="178" fontId="51" fillId="25" borderId="35" xfId="270" applyNumberFormat="1" applyFont="1" applyFill="1" applyBorder="1" applyAlignment="1" applyProtection="1">
      <alignment horizontal="right" vertical="center"/>
      <protection/>
    </xf>
    <xf numFmtId="178" fontId="51" fillId="21" borderId="36" xfId="270" applyNumberFormat="1" applyFont="1" applyFill="1" applyBorder="1" applyAlignment="1" applyProtection="1">
      <alignment horizontal="right" vertical="center"/>
      <protection/>
    </xf>
    <xf numFmtId="0" fontId="41" fillId="0" borderId="0" xfId="270" applyNumberFormat="1" applyFont="1" applyFill="1" applyAlignment="1" applyProtection="1">
      <alignment horizontal="center"/>
      <protection/>
    </xf>
    <xf numFmtId="178" fontId="51" fillId="25" borderId="37" xfId="270" applyNumberFormat="1" applyFont="1" applyFill="1" applyBorder="1" applyAlignment="1" applyProtection="1">
      <alignment horizontal="right" vertical="center"/>
      <protection locked="0"/>
    </xf>
    <xf numFmtId="178" fontId="51" fillId="25" borderId="38" xfId="270" applyNumberFormat="1" applyFont="1" applyFill="1" applyBorder="1" applyAlignment="1" applyProtection="1">
      <alignment horizontal="right" vertical="center"/>
      <protection locked="0"/>
    </xf>
    <xf numFmtId="178" fontId="51" fillId="25" borderId="38" xfId="270" applyNumberFormat="1" applyFont="1" applyFill="1" applyBorder="1" applyAlignment="1" applyProtection="1">
      <alignment horizontal="right" vertical="center"/>
      <protection/>
    </xf>
    <xf numFmtId="178" fontId="51" fillId="21" borderId="39" xfId="270" applyNumberFormat="1" applyFont="1" applyFill="1" applyBorder="1" applyAlignment="1" applyProtection="1">
      <alignment horizontal="right" vertical="center"/>
      <protection/>
    </xf>
    <xf numFmtId="0" fontId="51" fillId="20" borderId="40" xfId="270" applyFont="1" applyFill="1" applyBorder="1" applyAlignment="1" applyProtection="1" quotePrefix="1">
      <alignment horizontal="center" vertical="center"/>
      <protection/>
    </xf>
    <xf numFmtId="0" fontId="51" fillId="25" borderId="41" xfId="270" applyFont="1" applyFill="1" applyBorder="1" applyAlignment="1" applyProtection="1">
      <alignment vertical="center"/>
      <protection/>
    </xf>
    <xf numFmtId="0" fontId="51" fillId="25" borderId="42" xfId="270" applyFont="1" applyFill="1" applyBorder="1" applyAlignment="1" applyProtection="1">
      <alignment vertical="center"/>
      <protection/>
    </xf>
    <xf numFmtId="0" fontId="51" fillId="25" borderId="43" xfId="270" applyFont="1" applyFill="1" applyBorder="1" applyAlignment="1" applyProtection="1">
      <alignment vertical="center"/>
      <protection/>
    </xf>
    <xf numFmtId="178" fontId="51" fillId="25" borderId="44" xfId="270" applyNumberFormat="1" applyFont="1" applyFill="1" applyBorder="1" applyAlignment="1" applyProtection="1">
      <alignment horizontal="right" vertical="center"/>
      <protection locked="0"/>
    </xf>
    <xf numFmtId="178" fontId="51" fillId="25" borderId="45" xfId="270" applyNumberFormat="1" applyFont="1" applyFill="1" applyBorder="1" applyAlignment="1" applyProtection="1">
      <alignment horizontal="right" vertical="center"/>
      <protection locked="0"/>
    </xf>
    <xf numFmtId="178" fontId="51" fillId="25" borderId="45" xfId="270" applyNumberFormat="1" applyFont="1" applyFill="1" applyBorder="1" applyAlignment="1" applyProtection="1">
      <alignment horizontal="right" vertical="center"/>
      <protection/>
    </xf>
    <xf numFmtId="178" fontId="51" fillId="21" borderId="46" xfId="270" applyNumberFormat="1" applyFont="1" applyFill="1" applyBorder="1" applyAlignment="1" applyProtection="1">
      <alignment horizontal="right" vertical="center"/>
      <protection/>
    </xf>
    <xf numFmtId="0" fontId="39" fillId="0" borderId="0" xfId="270" applyFont="1" applyAlignment="1" applyProtection="1">
      <alignment vertical="top"/>
      <protection/>
    </xf>
    <xf numFmtId="0" fontId="39" fillId="6" borderId="0" xfId="270" applyFont="1" applyFill="1" applyAlignment="1" applyProtection="1">
      <alignment vertical="top"/>
      <protection/>
    </xf>
    <xf numFmtId="0" fontId="39" fillId="7" borderId="0" xfId="270" applyFont="1" applyFill="1" applyAlignment="1" applyProtection="1">
      <alignment vertical="top"/>
      <protection/>
    </xf>
    <xf numFmtId="0" fontId="40" fillId="0" borderId="0" xfId="270" applyNumberFormat="1" applyFont="1" applyFill="1" applyBorder="1" applyAlignment="1" applyProtection="1">
      <alignment horizontal="center" vertical="top"/>
      <protection/>
    </xf>
    <xf numFmtId="0" fontId="1" fillId="0" borderId="0" xfId="270" applyAlignment="1" applyProtection="1">
      <alignment vertical="top"/>
      <protection/>
    </xf>
    <xf numFmtId="0" fontId="41" fillId="0" borderId="0" xfId="270" applyFont="1" applyFill="1" applyAlignment="1" applyProtection="1">
      <alignment vertical="top"/>
      <protection/>
    </xf>
    <xf numFmtId="0" fontId="42" fillId="0" borderId="0" xfId="270" applyFont="1" applyAlignment="1" applyProtection="1">
      <alignment vertical="top"/>
      <protection/>
    </xf>
    <xf numFmtId="0" fontId="43" fillId="0" borderId="0" xfId="270" applyFont="1" applyFill="1" applyBorder="1" applyAlignment="1" applyProtection="1">
      <alignment/>
      <protection/>
    </xf>
    <xf numFmtId="0" fontId="54" fillId="0" borderId="0" xfId="270" applyFont="1" applyAlignment="1" applyProtection="1">
      <alignment/>
      <protection/>
    </xf>
    <xf numFmtId="0" fontId="42" fillId="6" borderId="0" xfId="270" applyFont="1" applyFill="1" applyAlignment="1" applyProtection="1">
      <alignment vertical="top"/>
      <protection/>
    </xf>
    <xf numFmtId="0" fontId="42" fillId="7" borderId="0" xfId="270" applyFont="1" applyFill="1" applyAlignment="1" applyProtection="1">
      <alignment vertical="top"/>
      <protection/>
    </xf>
    <xf numFmtId="0" fontId="46" fillId="20" borderId="14" xfId="270" applyFont="1" applyFill="1" applyBorder="1" applyAlignment="1" applyProtection="1">
      <alignment horizontal="left" vertical="top"/>
      <protection/>
    </xf>
    <xf numFmtId="0" fontId="46" fillId="20" borderId="15" xfId="270" applyFont="1" applyFill="1" applyBorder="1" applyAlignment="1" applyProtection="1">
      <alignment horizontal="left" vertical="top"/>
      <protection/>
    </xf>
    <xf numFmtId="0" fontId="46" fillId="20" borderId="16" xfId="270" applyFont="1" applyFill="1" applyBorder="1" applyAlignment="1" applyProtection="1">
      <alignment horizontal="left" vertical="top"/>
      <protection/>
    </xf>
    <xf numFmtId="0" fontId="47" fillId="0" borderId="0" xfId="270" applyFont="1" applyAlignment="1" applyProtection="1">
      <alignment vertical="top"/>
      <protection/>
    </xf>
    <xf numFmtId="0" fontId="48" fillId="0" borderId="0" xfId="270" applyFont="1" applyAlignment="1" applyProtection="1">
      <alignment vertical="top"/>
      <protection/>
    </xf>
    <xf numFmtId="0" fontId="40" fillId="0" borderId="0" xfId="270" applyFont="1" applyAlignment="1" applyProtection="1">
      <alignment vertical="top"/>
      <protection/>
    </xf>
    <xf numFmtId="0" fontId="40" fillId="6" borderId="0" xfId="270" applyFont="1" applyFill="1" applyAlignment="1" applyProtection="1">
      <alignment vertical="top"/>
      <protection/>
    </xf>
    <xf numFmtId="0" fontId="40" fillId="7" borderId="0" xfId="270" applyFont="1" applyFill="1" applyAlignment="1" applyProtection="1">
      <alignment vertical="top"/>
      <protection/>
    </xf>
    <xf numFmtId="0" fontId="49" fillId="0" borderId="0" xfId="270" applyFont="1" applyAlignment="1" applyProtection="1">
      <alignment horizontal="right" vertical="top"/>
      <protection/>
    </xf>
    <xf numFmtId="0" fontId="55" fillId="0" borderId="0" xfId="270" applyNumberFormat="1" applyFont="1" applyFill="1" applyBorder="1" applyAlignment="1" applyProtection="1" quotePrefix="1">
      <alignment horizontal="center" vertical="top" wrapText="1"/>
      <protection/>
    </xf>
    <xf numFmtId="0" fontId="49" fillId="0" borderId="0" xfId="270" applyFont="1" applyAlignment="1" applyProtection="1">
      <alignment vertical="top"/>
      <protection/>
    </xf>
    <xf numFmtId="0" fontId="58" fillId="20" borderId="47" xfId="270" applyFont="1" applyFill="1" applyBorder="1" applyAlignment="1" applyProtection="1">
      <alignment horizontal="center" vertical="center" wrapText="1"/>
      <protection/>
    </xf>
    <xf numFmtId="0" fontId="58" fillId="20" borderId="48" xfId="270" applyFont="1" applyFill="1" applyBorder="1" applyAlignment="1" applyProtection="1">
      <alignment vertical="center" wrapText="1"/>
      <protection/>
    </xf>
    <xf numFmtId="0" fontId="58" fillId="20" borderId="21" xfId="270" applyFont="1" applyFill="1" applyBorder="1" applyAlignment="1" applyProtection="1">
      <alignment vertical="center" wrapText="1"/>
      <protection/>
    </xf>
    <xf numFmtId="0" fontId="58" fillId="20" borderId="27" xfId="270" applyFont="1" applyFill="1" applyBorder="1" applyAlignment="1" applyProtection="1">
      <alignment horizontal="center" vertical="center" wrapText="1"/>
      <protection/>
    </xf>
    <xf numFmtId="9" fontId="58" fillId="20" borderId="27" xfId="270" applyNumberFormat="1" applyFont="1" applyFill="1" applyBorder="1" applyAlignment="1" applyProtection="1">
      <alignment horizontal="center" vertical="center" wrapText="1"/>
      <protection/>
    </xf>
    <xf numFmtId="0" fontId="57" fillId="20" borderId="8" xfId="270" applyFont="1" applyFill="1" applyBorder="1" applyAlignment="1" applyProtection="1">
      <alignment horizontal="center" vertical="center" wrapText="1"/>
      <protection/>
    </xf>
    <xf numFmtId="9" fontId="57" fillId="20" borderId="8" xfId="270" applyNumberFormat="1" applyFont="1" applyFill="1" applyBorder="1" applyAlignment="1" applyProtection="1">
      <alignment horizontal="center" vertical="center" wrapText="1"/>
      <protection/>
    </xf>
    <xf numFmtId="0" fontId="58" fillId="20" borderId="7" xfId="270" applyFont="1" applyFill="1" applyBorder="1" applyAlignment="1" applyProtection="1">
      <alignment horizontal="center" vertical="center" wrapText="1"/>
      <protection/>
    </xf>
    <xf numFmtId="0" fontId="57" fillId="20" borderId="26" xfId="270" applyFont="1" applyFill="1" applyBorder="1" applyAlignment="1" applyProtection="1">
      <alignment horizontal="center" vertical="center" wrapText="1"/>
      <protection/>
    </xf>
    <xf numFmtId="9" fontId="57" fillId="20" borderId="49" xfId="270" applyNumberFormat="1" applyFont="1" applyFill="1" applyBorder="1" applyAlignment="1" applyProtection="1">
      <alignment vertical="center" wrapText="1"/>
      <protection/>
    </xf>
    <xf numFmtId="9" fontId="57" fillId="20" borderId="7" xfId="270" applyNumberFormat="1" applyFont="1" applyFill="1" applyBorder="1" applyAlignment="1" applyProtection="1">
      <alignment horizontal="center" vertical="center" wrapText="1"/>
      <protection/>
    </xf>
    <xf numFmtId="0" fontId="58" fillId="20" borderId="50" xfId="270" applyFont="1" applyFill="1" applyBorder="1" applyAlignment="1" applyProtection="1">
      <alignment horizontal="center" vertical="center" wrapText="1"/>
      <protection/>
    </xf>
    <xf numFmtId="0" fontId="57" fillId="20" borderId="50" xfId="270" applyFont="1" applyFill="1" applyBorder="1" applyAlignment="1" applyProtection="1">
      <alignment horizontal="center" vertical="center" wrapText="1"/>
      <protection/>
    </xf>
    <xf numFmtId="0" fontId="41" fillId="0" borderId="0" xfId="270" applyFont="1" applyFill="1" applyAlignment="1" applyProtection="1">
      <alignment horizontal="center" vertical="top"/>
      <protection/>
    </xf>
    <xf numFmtId="49" fontId="61" fillId="20" borderId="7" xfId="270" applyNumberFormat="1" applyFont="1" applyFill="1" applyBorder="1" applyAlignment="1" applyProtection="1">
      <alignment horizontal="center" vertical="top" wrapText="1"/>
      <protection/>
    </xf>
    <xf numFmtId="49" fontId="61" fillId="20" borderId="13" xfId="270" applyNumberFormat="1" applyFont="1" applyFill="1" applyBorder="1" applyAlignment="1" applyProtection="1">
      <alignment horizontal="center" vertical="top" wrapText="1"/>
      <protection/>
    </xf>
    <xf numFmtId="49" fontId="62" fillId="20" borderId="7" xfId="270" applyNumberFormat="1" applyFont="1" applyFill="1" applyBorder="1" applyAlignment="1" applyProtection="1">
      <alignment horizontal="center" vertical="top" wrapText="1"/>
      <protection/>
    </xf>
    <xf numFmtId="49" fontId="62" fillId="20" borderId="8" xfId="270" applyNumberFormat="1" applyFont="1" applyFill="1" applyBorder="1" applyAlignment="1" applyProtection="1">
      <alignment horizontal="center" vertical="top" wrapText="1"/>
      <protection/>
    </xf>
    <xf numFmtId="49" fontId="62" fillId="20" borderId="26" xfId="270" applyNumberFormat="1" applyFont="1" applyFill="1" applyBorder="1" applyAlignment="1" applyProtection="1">
      <alignment horizontal="center" vertical="top" wrapText="1"/>
      <protection/>
    </xf>
    <xf numFmtId="49" fontId="62" fillId="20" borderId="27" xfId="270" applyNumberFormat="1" applyFont="1" applyFill="1" applyBorder="1" applyAlignment="1" applyProtection="1">
      <alignment horizontal="center" vertical="top" wrapText="1"/>
      <protection/>
    </xf>
    <xf numFmtId="49" fontId="62" fillId="20" borderId="51" xfId="270" applyNumberFormat="1" applyFont="1" applyFill="1" applyBorder="1" applyAlignment="1" applyProtection="1">
      <alignment horizontal="center" vertical="top" wrapText="1"/>
      <protection/>
    </xf>
    <xf numFmtId="0" fontId="63" fillId="0" borderId="0" xfId="270" applyNumberFormat="1" applyFont="1" applyFill="1" applyBorder="1" applyAlignment="1" applyProtection="1">
      <alignment horizontal="center" vertical="center"/>
      <protection/>
    </xf>
    <xf numFmtId="0" fontId="61" fillId="20" borderId="30" xfId="270" applyFont="1" applyFill="1" applyBorder="1" applyAlignment="1" applyProtection="1">
      <alignment horizontal="center" vertical="top" wrapText="1"/>
      <protection/>
    </xf>
    <xf numFmtId="0" fontId="64" fillId="25" borderId="7" xfId="270" applyFont="1" applyFill="1" applyBorder="1" applyAlignment="1" applyProtection="1">
      <alignment horizontal="left" vertical="top" wrapText="1"/>
      <protection/>
    </xf>
    <xf numFmtId="170" fontId="65" fillId="0" borderId="31" xfId="270" applyNumberFormat="1" applyFont="1" applyFill="1" applyBorder="1" applyAlignment="1" applyProtection="1">
      <alignment horizontal="right" vertical="top" wrapText="1"/>
      <protection locked="0"/>
    </xf>
    <xf numFmtId="170" fontId="65" fillId="0" borderId="32" xfId="270" applyNumberFormat="1" applyFont="1" applyFill="1" applyBorder="1" applyAlignment="1" applyProtection="1">
      <alignment horizontal="right" vertical="top" wrapText="1"/>
      <protection locked="0"/>
    </xf>
    <xf numFmtId="170" fontId="65" fillId="0" borderId="32" xfId="270" applyNumberFormat="1" applyFont="1" applyFill="1" applyBorder="1" applyAlignment="1" applyProtection="1">
      <alignment horizontal="right" vertical="top" wrapText="1"/>
      <protection/>
    </xf>
    <xf numFmtId="175" fontId="65" fillId="0" borderId="32" xfId="270" applyNumberFormat="1" applyFont="1" applyFill="1" applyBorder="1" applyAlignment="1" applyProtection="1">
      <alignment horizontal="right" vertical="top" wrapText="1"/>
      <protection locked="0"/>
    </xf>
    <xf numFmtId="170" fontId="65" fillId="0" borderId="33" xfId="270" applyNumberFormat="1" applyFont="1" applyFill="1" applyBorder="1" applyAlignment="1" applyProtection="1">
      <alignment horizontal="right" vertical="top" wrapText="1"/>
      <protection locked="0"/>
    </xf>
    <xf numFmtId="0" fontId="63" fillId="0" borderId="0" xfId="270" applyNumberFormat="1" applyFont="1" applyFill="1" applyAlignment="1" applyProtection="1">
      <alignment horizontal="center" vertical="center"/>
      <protection/>
    </xf>
    <xf numFmtId="0" fontId="66" fillId="0" borderId="7" xfId="270" applyFont="1" applyFill="1" applyBorder="1" applyAlignment="1" applyProtection="1">
      <alignment horizontal="left" vertical="top" wrapText="1"/>
      <protection/>
    </xf>
    <xf numFmtId="170" fontId="65" fillId="0" borderId="37" xfId="270" applyNumberFormat="1" applyFont="1" applyFill="1" applyBorder="1" applyAlignment="1" applyProtection="1">
      <alignment horizontal="right" vertical="top" wrapText="1"/>
      <protection locked="0"/>
    </xf>
    <xf numFmtId="170" fontId="65" fillId="0" borderId="38" xfId="270" applyNumberFormat="1" applyFont="1" applyFill="1" applyBorder="1" applyAlignment="1" applyProtection="1">
      <alignment horizontal="right" vertical="top" wrapText="1"/>
      <protection locked="0"/>
    </xf>
    <xf numFmtId="170" fontId="65" fillId="0" borderId="38" xfId="270" applyNumberFormat="1" applyFont="1" applyFill="1" applyBorder="1" applyAlignment="1" applyProtection="1">
      <alignment horizontal="right" vertical="top" wrapText="1"/>
      <protection/>
    </xf>
    <xf numFmtId="175" fontId="65" fillId="0" borderId="38" xfId="270" applyNumberFormat="1" applyFont="1" applyFill="1" applyBorder="1" applyAlignment="1" applyProtection="1">
      <alignment horizontal="right" vertical="top" wrapText="1"/>
      <protection locked="0"/>
    </xf>
    <xf numFmtId="170" fontId="65" fillId="0" borderId="39" xfId="270" applyNumberFormat="1" applyFont="1" applyFill="1" applyBorder="1" applyAlignment="1" applyProtection="1">
      <alignment horizontal="right" vertical="top" wrapText="1"/>
      <protection locked="0"/>
    </xf>
    <xf numFmtId="0" fontId="63" fillId="0" borderId="0" xfId="270" applyFont="1" applyFill="1" applyAlignment="1" applyProtection="1">
      <alignment horizontal="center" vertical="center"/>
      <protection/>
    </xf>
    <xf numFmtId="0" fontId="64" fillId="0" borderId="7" xfId="270" applyFont="1" applyFill="1" applyBorder="1" applyAlignment="1" applyProtection="1">
      <alignment horizontal="left" vertical="top" wrapText="1"/>
      <protection/>
    </xf>
    <xf numFmtId="170" fontId="65" fillId="0" borderId="32" xfId="270" applyNumberFormat="1" applyFont="1" applyBorder="1" applyAlignment="1" applyProtection="1">
      <alignment horizontal="right" vertical="top" wrapText="1"/>
      <protection locked="0"/>
    </xf>
    <xf numFmtId="175" fontId="65" fillId="0" borderId="32" xfId="270" applyNumberFormat="1" applyFont="1" applyBorder="1" applyAlignment="1" applyProtection="1">
      <alignment horizontal="right" vertical="top" wrapText="1"/>
      <protection locked="0"/>
    </xf>
    <xf numFmtId="170" fontId="65" fillId="21" borderId="32" xfId="270" applyNumberFormat="1" applyFont="1" applyFill="1" applyBorder="1" applyAlignment="1" applyProtection="1">
      <alignment horizontal="right" vertical="top" wrapText="1"/>
      <protection locked="0"/>
    </xf>
    <xf numFmtId="170" fontId="65" fillId="21" borderId="33" xfId="270" applyNumberFormat="1" applyFont="1" applyFill="1" applyBorder="1" applyAlignment="1" applyProtection="1">
      <alignment horizontal="right" vertical="top" wrapText="1"/>
      <protection locked="0"/>
    </xf>
    <xf numFmtId="170" fontId="65" fillId="0" borderId="34" xfId="270" applyNumberFormat="1" applyFont="1" applyFill="1" applyBorder="1" applyAlignment="1" applyProtection="1">
      <alignment horizontal="right" vertical="top" wrapText="1"/>
      <protection locked="0"/>
    </xf>
    <xf numFmtId="170" fontId="65" fillId="0" borderId="35" xfId="270" applyNumberFormat="1" applyFont="1" applyFill="1" applyBorder="1" applyAlignment="1" applyProtection="1">
      <alignment horizontal="right" vertical="top" wrapText="1"/>
      <protection locked="0"/>
    </xf>
    <xf numFmtId="170" fontId="65" fillId="0" borderId="35" xfId="270" applyNumberFormat="1" applyFont="1" applyBorder="1" applyAlignment="1" applyProtection="1">
      <alignment horizontal="right" vertical="top" wrapText="1"/>
      <protection locked="0"/>
    </xf>
    <xf numFmtId="170" fontId="65" fillId="0" borderId="35" xfId="270" applyNumberFormat="1" applyFont="1" applyFill="1" applyBorder="1" applyAlignment="1" applyProtection="1">
      <alignment horizontal="right" vertical="top" wrapText="1"/>
      <protection/>
    </xf>
    <xf numFmtId="170" fontId="65" fillId="21" borderId="35" xfId="270" applyNumberFormat="1" applyFont="1" applyFill="1" applyBorder="1" applyAlignment="1" applyProtection="1">
      <alignment horizontal="right" vertical="top" wrapText="1"/>
      <protection/>
    </xf>
    <xf numFmtId="175" fontId="65" fillId="0" borderId="35" xfId="270" applyNumberFormat="1" applyFont="1" applyFill="1" applyBorder="1" applyAlignment="1" applyProtection="1">
      <alignment horizontal="right" vertical="top" wrapText="1"/>
      <protection locked="0"/>
    </xf>
    <xf numFmtId="170" fontId="65" fillId="21" borderId="36" xfId="270" applyNumberFormat="1" applyFont="1" applyFill="1" applyBorder="1" applyAlignment="1" applyProtection="1">
      <alignment horizontal="right" vertical="top" wrapText="1"/>
      <protection/>
    </xf>
    <xf numFmtId="170" fontId="65" fillId="25" borderId="35" xfId="270" applyNumberFormat="1" applyFont="1" applyFill="1" applyBorder="1" applyAlignment="1" applyProtection="1">
      <alignment horizontal="right" vertical="top" wrapText="1"/>
      <protection locked="0"/>
    </xf>
    <xf numFmtId="170" fontId="65" fillId="21" borderId="37" xfId="270" applyNumberFormat="1" applyFont="1" applyFill="1" applyBorder="1" applyAlignment="1" applyProtection="1">
      <alignment horizontal="right" vertical="top" wrapText="1"/>
      <protection/>
    </xf>
    <xf numFmtId="170" fontId="65" fillId="21" borderId="38" xfId="270" applyNumberFormat="1" applyFont="1" applyFill="1" applyBorder="1" applyAlignment="1" applyProtection="1">
      <alignment horizontal="right" vertical="top" wrapText="1"/>
      <protection/>
    </xf>
    <xf numFmtId="170" fontId="65" fillId="0" borderId="38" xfId="270" applyNumberFormat="1" applyFont="1" applyBorder="1" applyAlignment="1" applyProtection="1">
      <alignment horizontal="right" vertical="top" wrapText="1"/>
      <protection locked="0"/>
    </xf>
    <xf numFmtId="175" fontId="65" fillId="21" borderId="38" xfId="270" applyNumberFormat="1" applyFont="1" applyFill="1" applyBorder="1" applyAlignment="1" applyProtection="1">
      <alignment horizontal="right" vertical="top" wrapText="1"/>
      <protection/>
    </xf>
    <xf numFmtId="170" fontId="65" fillId="21" borderId="39" xfId="270" applyNumberFormat="1" applyFont="1" applyFill="1" applyBorder="1" applyAlignment="1" applyProtection="1">
      <alignment horizontal="right" vertical="top" wrapText="1"/>
      <protection/>
    </xf>
    <xf numFmtId="170" fontId="65" fillId="21" borderId="31" xfId="270" applyNumberFormat="1" applyFont="1" applyFill="1" applyBorder="1" applyAlignment="1" applyProtection="1">
      <alignment horizontal="right" vertical="top" wrapText="1"/>
      <protection/>
    </xf>
    <xf numFmtId="170" fontId="65" fillId="21" borderId="32" xfId="270" applyNumberFormat="1" applyFont="1" applyFill="1" applyBorder="1" applyAlignment="1" applyProtection="1">
      <alignment horizontal="right" vertical="top" wrapText="1"/>
      <protection/>
    </xf>
    <xf numFmtId="170" fontId="65" fillId="0" borderId="32" xfId="270" applyNumberFormat="1" applyFont="1" applyBorder="1" applyAlignment="1" applyProtection="1">
      <alignment horizontal="right" vertical="top" wrapText="1"/>
      <protection/>
    </xf>
    <xf numFmtId="170" fontId="65" fillId="21" borderId="33" xfId="270" applyNumberFormat="1" applyFont="1" applyFill="1" applyBorder="1" applyAlignment="1" applyProtection="1">
      <alignment horizontal="right" vertical="top" wrapText="1"/>
      <protection/>
    </xf>
    <xf numFmtId="0" fontId="66" fillId="25" borderId="7" xfId="270" applyFont="1" applyFill="1" applyBorder="1" applyAlignment="1" applyProtection="1">
      <alignment horizontal="left" vertical="top" wrapText="1"/>
      <protection/>
    </xf>
    <xf numFmtId="170" fontId="65" fillId="21" borderId="34" xfId="270" applyNumberFormat="1" applyFont="1" applyFill="1" applyBorder="1" applyAlignment="1" applyProtection="1">
      <alignment horizontal="right" vertical="top" wrapText="1"/>
      <protection/>
    </xf>
    <xf numFmtId="170" fontId="65" fillId="25" borderId="38" xfId="270" applyNumberFormat="1" applyFont="1" applyFill="1" applyBorder="1" applyAlignment="1" applyProtection="1">
      <alignment horizontal="right" vertical="top" wrapText="1"/>
      <protection locked="0"/>
    </xf>
    <xf numFmtId="170" fontId="65" fillId="25" borderId="32" xfId="270" applyNumberFormat="1" applyFont="1" applyFill="1" applyBorder="1" applyAlignment="1" applyProtection="1">
      <alignment horizontal="right" vertical="top" wrapText="1"/>
      <protection locked="0"/>
    </xf>
    <xf numFmtId="170" fontId="67" fillId="21" borderId="31" xfId="270" applyNumberFormat="1" applyFont="1" applyFill="1" applyBorder="1" applyAlignment="1" applyProtection="1">
      <alignment vertical="top" wrapText="1"/>
      <protection/>
    </xf>
    <xf numFmtId="170" fontId="67" fillId="21" borderId="32" xfId="270" applyNumberFormat="1" applyFont="1" applyFill="1" applyBorder="1" applyAlignment="1" applyProtection="1">
      <alignment vertical="top" wrapText="1"/>
      <protection/>
    </xf>
    <xf numFmtId="170" fontId="67" fillId="0" borderId="32" xfId="270" applyNumberFormat="1" applyFont="1" applyFill="1" applyBorder="1" applyAlignment="1" applyProtection="1">
      <alignment vertical="top" wrapText="1"/>
      <protection locked="0"/>
    </xf>
    <xf numFmtId="170" fontId="68" fillId="0" borderId="32" xfId="270" applyNumberFormat="1" applyFont="1" applyFill="1" applyBorder="1" applyAlignment="1" applyProtection="1">
      <alignment horizontal="left" vertical="top" wrapText="1"/>
      <protection locked="0"/>
    </xf>
    <xf numFmtId="170" fontId="68" fillId="21" borderId="32" xfId="270" applyNumberFormat="1" applyFont="1" applyFill="1" applyBorder="1" applyAlignment="1" applyProtection="1">
      <alignment horizontal="left" vertical="top" wrapText="1"/>
      <protection/>
    </xf>
    <xf numFmtId="170" fontId="69" fillId="21" borderId="32" xfId="270" applyNumberFormat="1" applyFont="1" applyFill="1" applyBorder="1" applyAlignment="1" applyProtection="1">
      <alignment vertical="top" wrapText="1"/>
      <protection/>
    </xf>
    <xf numFmtId="170" fontId="67" fillId="21" borderId="33" xfId="270" applyNumberFormat="1" applyFont="1" applyFill="1" applyBorder="1" applyAlignment="1" applyProtection="1">
      <alignment vertical="top" wrapText="1"/>
      <protection/>
    </xf>
    <xf numFmtId="170" fontId="67" fillId="21" borderId="34" xfId="270" applyNumberFormat="1" applyFont="1" applyFill="1" applyBorder="1" applyAlignment="1" applyProtection="1">
      <alignment vertical="top" wrapText="1"/>
      <protection/>
    </xf>
    <xf numFmtId="170" fontId="67" fillId="21" borderId="35" xfId="270" applyNumberFormat="1" applyFont="1" applyFill="1" applyBorder="1" applyAlignment="1" applyProtection="1">
      <alignment vertical="top" wrapText="1"/>
      <protection/>
    </xf>
    <xf numFmtId="170" fontId="67" fillId="0" borderId="35" xfId="270" applyNumberFormat="1" applyFont="1" applyFill="1" applyBorder="1" applyAlignment="1" applyProtection="1">
      <alignment vertical="top" wrapText="1"/>
      <protection locked="0"/>
    </xf>
    <xf numFmtId="170" fontId="68" fillId="0" borderId="35" xfId="270" applyNumberFormat="1" applyFont="1" applyFill="1" applyBorder="1" applyAlignment="1" applyProtection="1">
      <alignment horizontal="left" vertical="top" wrapText="1"/>
      <protection locked="0"/>
    </xf>
    <xf numFmtId="170" fontId="68" fillId="21" borderId="35" xfId="270" applyNumberFormat="1" applyFont="1" applyFill="1" applyBorder="1" applyAlignment="1" applyProtection="1">
      <alignment horizontal="left" vertical="top" wrapText="1"/>
      <protection/>
    </xf>
    <xf numFmtId="170" fontId="69" fillId="21" borderId="35" xfId="270" applyNumberFormat="1" applyFont="1" applyFill="1" applyBorder="1" applyAlignment="1" applyProtection="1">
      <alignment vertical="top" wrapText="1"/>
      <protection/>
    </xf>
    <xf numFmtId="170" fontId="67" fillId="21" borderId="36" xfId="270" applyNumberFormat="1" applyFont="1" applyFill="1" applyBorder="1" applyAlignment="1" applyProtection="1">
      <alignment vertical="top" wrapText="1"/>
      <protection/>
    </xf>
    <xf numFmtId="0" fontId="61" fillId="20" borderId="40" xfId="270" applyFont="1" applyFill="1" applyBorder="1" applyAlignment="1" applyProtection="1">
      <alignment horizontal="center" vertical="top" wrapText="1"/>
      <protection/>
    </xf>
    <xf numFmtId="0" fontId="66" fillId="0" borderId="52" xfId="270" applyFont="1" applyFill="1" applyBorder="1" applyAlignment="1" applyProtection="1">
      <alignment horizontal="left" vertical="top" wrapText="1"/>
      <protection/>
    </xf>
    <xf numFmtId="170" fontId="67" fillId="21" borderId="44" xfId="270" applyNumberFormat="1" applyFont="1" applyFill="1" applyBorder="1" applyAlignment="1" applyProtection="1">
      <alignment vertical="top" wrapText="1"/>
      <protection/>
    </xf>
    <xf numFmtId="170" fontId="67" fillId="21" borderId="45" xfId="270" applyNumberFormat="1" applyFont="1" applyFill="1" applyBorder="1" applyAlignment="1" applyProtection="1">
      <alignment vertical="top" wrapText="1"/>
      <protection/>
    </xf>
    <xf numFmtId="170" fontId="67" fillId="0" borderId="45" xfId="270" applyNumberFormat="1" applyFont="1" applyFill="1" applyBorder="1" applyAlignment="1" applyProtection="1">
      <alignment vertical="top" wrapText="1"/>
      <protection locked="0"/>
    </xf>
    <xf numFmtId="170" fontId="68" fillId="0" borderId="45" xfId="270" applyNumberFormat="1" applyFont="1" applyFill="1" applyBorder="1" applyAlignment="1" applyProtection="1">
      <alignment horizontal="left" vertical="top" wrapText="1"/>
      <protection locked="0"/>
    </xf>
    <xf numFmtId="170" fontId="68" fillId="21" borderId="45" xfId="270" applyNumberFormat="1" applyFont="1" applyFill="1" applyBorder="1" applyAlignment="1" applyProtection="1">
      <alignment horizontal="left" vertical="top" wrapText="1"/>
      <protection/>
    </xf>
    <xf numFmtId="170" fontId="69" fillId="21" borderId="45" xfId="270" applyNumberFormat="1" applyFont="1" applyFill="1" applyBorder="1" applyAlignment="1" applyProtection="1">
      <alignment vertical="top" wrapText="1"/>
      <protection/>
    </xf>
    <xf numFmtId="170" fontId="67" fillId="21" borderId="46" xfId="270" applyNumberFormat="1" applyFont="1" applyFill="1" applyBorder="1" applyAlignment="1" applyProtection="1">
      <alignment vertical="top" wrapText="1"/>
      <protection/>
    </xf>
    <xf numFmtId="0" fontId="56" fillId="20" borderId="17" xfId="270" applyFont="1" applyFill="1" applyBorder="1" applyAlignment="1" applyProtection="1">
      <alignment horizontal="center"/>
      <protection/>
    </xf>
    <xf numFmtId="0" fontId="56" fillId="20" borderId="18" xfId="270" applyFont="1" applyFill="1" applyBorder="1" applyAlignment="1" applyProtection="1">
      <alignment horizontal="center"/>
      <protection/>
    </xf>
    <xf numFmtId="0" fontId="56" fillId="20" borderId="19" xfId="270" applyFont="1" applyFill="1" applyBorder="1" applyAlignment="1" applyProtection="1">
      <alignment horizontal="center"/>
      <protection/>
    </xf>
    <xf numFmtId="0" fontId="70" fillId="20" borderId="47" xfId="270" applyFont="1" applyFill="1" applyBorder="1" applyAlignment="1" applyProtection="1">
      <alignment horizontal="center" vertical="center" wrapText="1"/>
      <protection/>
    </xf>
    <xf numFmtId="0" fontId="70" fillId="20" borderId="48" xfId="270" applyFont="1" applyFill="1" applyBorder="1" applyAlignment="1" applyProtection="1">
      <alignment vertical="center" wrapText="1"/>
      <protection/>
    </xf>
    <xf numFmtId="0" fontId="70" fillId="20" borderId="21" xfId="270" applyFont="1" applyFill="1" applyBorder="1" applyAlignment="1" applyProtection="1">
      <alignment vertical="center" wrapText="1"/>
      <protection/>
    </xf>
    <xf numFmtId="0" fontId="56" fillId="20" borderId="53" xfId="270" applyFont="1" applyFill="1" applyBorder="1" applyAlignment="1" applyProtection="1">
      <alignment horizontal="center"/>
      <protection/>
    </xf>
    <xf numFmtId="0" fontId="56" fillId="20" borderId="0" xfId="270" applyFont="1" applyFill="1" applyBorder="1" applyAlignment="1" applyProtection="1">
      <alignment horizontal="center"/>
      <protection/>
    </xf>
    <xf numFmtId="0" fontId="56" fillId="20" borderId="54" xfId="270" applyFont="1" applyFill="1" applyBorder="1" applyAlignment="1" applyProtection="1">
      <alignment horizontal="center"/>
      <protection/>
    </xf>
    <xf numFmtId="0" fontId="70" fillId="20" borderId="27" xfId="270" applyFont="1" applyFill="1" applyBorder="1" applyAlignment="1" applyProtection="1">
      <alignment horizontal="center" vertical="center" wrapText="1"/>
      <protection/>
    </xf>
    <xf numFmtId="9" fontId="70" fillId="20" borderId="27" xfId="270" applyNumberFormat="1" applyFont="1" applyFill="1" applyBorder="1" applyAlignment="1" applyProtection="1">
      <alignment horizontal="center" vertical="center" wrapText="1"/>
      <protection/>
    </xf>
    <xf numFmtId="9" fontId="70" fillId="20" borderId="8" xfId="270" applyNumberFormat="1" applyFont="1" applyFill="1" applyBorder="1" applyAlignment="1" applyProtection="1">
      <alignment horizontal="center" vertical="center" wrapText="1"/>
      <protection/>
    </xf>
    <xf numFmtId="0" fontId="70" fillId="20" borderId="7" xfId="270" applyFont="1" applyFill="1" applyBorder="1" applyAlignment="1" applyProtection="1">
      <alignment horizontal="center" vertical="center" wrapText="1"/>
      <protection/>
    </xf>
    <xf numFmtId="9" fontId="70" fillId="20" borderId="49" xfId="270" applyNumberFormat="1" applyFont="1" applyFill="1" applyBorder="1" applyAlignment="1" applyProtection="1">
      <alignment horizontal="center" vertical="center" wrapText="1"/>
      <protection/>
    </xf>
    <xf numFmtId="0" fontId="70" fillId="20" borderId="28" xfId="270" applyFont="1" applyFill="1" applyBorder="1" applyAlignment="1" applyProtection="1">
      <alignment horizontal="center" vertical="center" wrapText="1"/>
      <protection/>
    </xf>
    <xf numFmtId="0" fontId="71" fillId="20" borderId="50" xfId="270" applyFont="1" applyFill="1" applyBorder="1" applyAlignment="1" applyProtection="1">
      <alignment horizontal="center" vertical="center" wrapText="1"/>
      <protection/>
    </xf>
    <xf numFmtId="0" fontId="71" fillId="20" borderId="8" xfId="270" applyFont="1" applyFill="1" applyBorder="1" applyAlignment="1" applyProtection="1">
      <alignment horizontal="center" vertical="center" wrapText="1"/>
      <protection/>
    </xf>
    <xf numFmtId="0" fontId="56" fillId="20" borderId="23" xfId="270" applyFont="1" applyFill="1" applyBorder="1" applyAlignment="1" applyProtection="1">
      <alignment horizontal="center"/>
      <protection/>
    </xf>
    <xf numFmtId="0" fontId="56" fillId="20" borderId="24" xfId="270" applyFont="1" applyFill="1" applyBorder="1" applyAlignment="1" applyProtection="1">
      <alignment horizontal="center"/>
      <protection/>
    </xf>
    <xf numFmtId="0" fontId="56" fillId="20" borderId="25" xfId="270" applyFont="1" applyFill="1" applyBorder="1" applyAlignment="1" applyProtection="1">
      <alignment horizontal="center"/>
      <protection/>
    </xf>
    <xf numFmtId="49" fontId="62" fillId="20" borderId="27" xfId="270" applyNumberFormat="1" applyFont="1" applyFill="1" applyBorder="1" applyAlignment="1" applyProtection="1">
      <alignment horizontal="center" vertical="center" wrapText="1"/>
      <protection/>
    </xf>
    <xf numFmtId="49" fontId="62" fillId="20" borderId="26" xfId="270" applyNumberFormat="1" applyFont="1" applyFill="1" applyBorder="1" applyAlignment="1" applyProtection="1">
      <alignment horizontal="center" vertical="center" wrapText="1"/>
      <protection/>
    </xf>
    <xf numFmtId="49" fontId="62" fillId="20" borderId="55" xfId="270" applyNumberFormat="1" applyFont="1" applyFill="1" applyBorder="1" applyAlignment="1" applyProtection="1">
      <alignment horizontal="center" vertical="center" wrapText="1"/>
      <protection/>
    </xf>
    <xf numFmtId="0" fontId="61" fillId="20" borderId="30" xfId="270" applyFont="1" applyFill="1" applyBorder="1" applyAlignment="1" applyProtection="1">
      <alignment horizontal="center" vertical="center" wrapText="1"/>
      <protection/>
    </xf>
    <xf numFmtId="170" fontId="65" fillId="0" borderId="7" xfId="270" applyNumberFormat="1" applyFont="1" applyFill="1" applyBorder="1" applyAlignment="1" applyProtection="1" quotePrefix="1">
      <alignment horizontal="right" vertical="center" wrapText="1"/>
      <protection locked="0"/>
    </xf>
    <xf numFmtId="170" fontId="65" fillId="0" borderId="7" xfId="270" applyNumberFormat="1" applyFont="1" applyFill="1" applyBorder="1" applyAlignment="1" applyProtection="1">
      <alignment horizontal="right" vertical="center" wrapText="1"/>
      <protection locked="0"/>
    </xf>
    <xf numFmtId="170" fontId="65" fillId="0" borderId="7" xfId="270" applyNumberFormat="1" applyFont="1" applyFill="1" applyBorder="1" applyAlignment="1" applyProtection="1">
      <alignment horizontal="right"/>
      <protection locked="0"/>
    </xf>
    <xf numFmtId="176" fontId="65" fillId="0" borderId="7" xfId="270" applyNumberFormat="1" applyFont="1" applyFill="1" applyBorder="1" applyAlignment="1" applyProtection="1" quotePrefix="1">
      <alignment horizontal="right" vertical="center" wrapText="1"/>
      <protection locked="0"/>
    </xf>
    <xf numFmtId="170" fontId="65" fillId="0" borderId="51" xfId="270" applyNumberFormat="1" applyFont="1" applyFill="1" applyBorder="1" applyAlignment="1" applyProtection="1" quotePrefix="1">
      <alignment horizontal="right" vertical="center" wrapText="1"/>
      <protection locked="0"/>
    </xf>
    <xf numFmtId="0" fontId="61" fillId="20" borderId="30" xfId="270" applyFont="1" applyFill="1" applyBorder="1" applyAlignment="1" applyProtection="1" quotePrefix="1">
      <alignment horizontal="center" vertical="center" wrapText="1"/>
      <protection/>
    </xf>
    <xf numFmtId="170" fontId="65" fillId="0" borderId="7" xfId="270" applyNumberFormat="1" applyFont="1" applyBorder="1" applyAlignment="1" applyProtection="1">
      <alignment horizontal="right" wrapText="1"/>
      <protection locked="0"/>
    </xf>
    <xf numFmtId="170" fontId="65" fillId="0" borderId="7" xfId="270" applyNumberFormat="1" applyFont="1" applyFill="1" applyBorder="1" applyAlignment="1" applyProtection="1">
      <alignment horizontal="right" wrapText="1"/>
      <protection locked="0"/>
    </xf>
    <xf numFmtId="170" fontId="65" fillId="0" borderId="7" xfId="270" applyNumberFormat="1" applyFont="1" applyBorder="1" applyAlignment="1" applyProtection="1">
      <alignment horizontal="right" vertical="center" wrapText="1"/>
      <protection locked="0"/>
    </xf>
    <xf numFmtId="176" fontId="65" fillId="0" borderId="7" xfId="270" applyNumberFormat="1" applyFont="1" applyFill="1" applyBorder="1" applyAlignment="1" applyProtection="1">
      <alignment horizontal="right" vertical="center" wrapText="1"/>
      <protection locked="0"/>
    </xf>
    <xf numFmtId="170" fontId="65" fillId="21" borderId="7" xfId="270" applyNumberFormat="1" applyFont="1" applyFill="1" applyBorder="1" applyAlignment="1" applyProtection="1">
      <alignment horizontal="right" wrapText="1"/>
      <protection/>
    </xf>
    <xf numFmtId="170" fontId="65" fillId="21" borderId="51" xfId="270" applyNumberFormat="1" applyFont="1" applyFill="1" applyBorder="1" applyAlignment="1" applyProtection="1">
      <alignment horizontal="right" wrapText="1"/>
      <protection/>
    </xf>
    <xf numFmtId="176" fontId="65" fillId="21" borderId="7" xfId="270" applyNumberFormat="1" applyFont="1" applyFill="1" applyBorder="1" applyAlignment="1" applyProtection="1">
      <alignment horizontal="right" wrapText="1"/>
      <protection/>
    </xf>
    <xf numFmtId="0" fontId="66" fillId="0" borderId="7" xfId="270" applyFont="1" applyFill="1" applyBorder="1" applyAlignment="1" applyProtection="1">
      <alignment horizontal="left" vertical="center" wrapText="1" indent="3"/>
      <protection/>
    </xf>
    <xf numFmtId="170" fontId="65" fillId="21" borderId="7" xfId="270" applyNumberFormat="1" applyFont="1" applyFill="1" applyBorder="1" applyAlignment="1" applyProtection="1">
      <alignment horizontal="right" vertical="center" wrapText="1"/>
      <protection/>
    </xf>
    <xf numFmtId="176" fontId="65" fillId="21" borderId="7" xfId="270" applyNumberFormat="1" applyFont="1" applyFill="1" applyBorder="1" applyAlignment="1" applyProtection="1">
      <alignment horizontal="right" vertical="center" wrapText="1"/>
      <protection/>
    </xf>
    <xf numFmtId="176" fontId="65" fillId="0" borderId="7" xfId="270" applyNumberFormat="1" applyFont="1" applyFill="1" applyBorder="1" applyAlignment="1" applyProtection="1">
      <alignment horizontal="right" wrapText="1"/>
      <protection locked="0"/>
    </xf>
    <xf numFmtId="0" fontId="62" fillId="20" borderId="30" xfId="270" applyFont="1" applyFill="1" applyBorder="1" applyAlignment="1" applyProtection="1" quotePrefix="1">
      <alignment horizontal="center" vertical="center" wrapText="1"/>
      <protection/>
    </xf>
    <xf numFmtId="49" fontId="72" fillId="20" borderId="30" xfId="270" applyNumberFormat="1" applyFont="1" applyFill="1" applyBorder="1" applyAlignment="1" applyProtection="1">
      <alignment horizontal="center" vertical="center"/>
      <protection/>
    </xf>
    <xf numFmtId="0" fontId="66" fillId="0" borderId="8" xfId="270" applyFont="1" applyFill="1" applyBorder="1" applyAlignment="1" applyProtection="1">
      <alignment horizontal="left" vertical="center" wrapText="1"/>
      <protection/>
    </xf>
    <xf numFmtId="0" fontId="66" fillId="0" borderId="13" xfId="270" applyFont="1" applyFill="1" applyBorder="1" applyAlignment="1" applyProtection="1">
      <alignment horizontal="left" vertical="center" wrapText="1"/>
      <protection/>
    </xf>
    <xf numFmtId="170" fontId="67" fillId="21" borderId="7" xfId="270" applyNumberFormat="1" applyFont="1" applyFill="1" applyBorder="1" applyAlignment="1" applyProtection="1">
      <alignment horizontal="left" vertical="center" wrapText="1"/>
      <protection/>
    </xf>
    <xf numFmtId="170" fontId="73" fillId="21" borderId="7" xfId="270" applyNumberFormat="1" applyFont="1" applyFill="1" applyBorder="1" applyAlignment="1" applyProtection="1">
      <alignment horizontal="left" vertical="center" wrapText="1"/>
      <protection/>
    </xf>
    <xf numFmtId="170" fontId="74" fillId="21" borderId="7" xfId="270" applyNumberFormat="1" applyFont="1" applyFill="1" applyBorder="1" applyAlignment="1" applyProtection="1">
      <alignment horizontal="center" vertical="center" wrapText="1"/>
      <protection/>
    </xf>
    <xf numFmtId="170" fontId="67" fillId="21" borderId="7" xfId="270" applyNumberFormat="1" applyFont="1" applyFill="1" applyBorder="1" applyAlignment="1" applyProtection="1">
      <alignment wrapText="1"/>
      <protection/>
    </xf>
    <xf numFmtId="170" fontId="67" fillId="0" borderId="7" xfId="270" applyNumberFormat="1" applyFont="1" applyFill="1" applyBorder="1" applyAlignment="1" applyProtection="1">
      <alignment horizontal="left" vertical="center" wrapText="1"/>
      <protection locked="0"/>
    </xf>
    <xf numFmtId="170" fontId="67" fillId="0" borderId="7" xfId="270" applyNumberFormat="1" applyFont="1" applyFill="1" applyBorder="1" applyAlignment="1" applyProtection="1">
      <alignment wrapText="1"/>
      <protection locked="0"/>
    </xf>
    <xf numFmtId="170" fontId="67" fillId="0" borderId="7" xfId="270" applyNumberFormat="1" applyFont="1" applyBorder="1" applyAlignment="1" applyProtection="1">
      <alignment wrapText="1"/>
      <protection locked="0"/>
    </xf>
    <xf numFmtId="170" fontId="67" fillId="21" borderId="7" xfId="270" applyNumberFormat="1" applyFont="1" applyFill="1" applyBorder="1" applyAlignment="1" applyProtection="1">
      <alignment vertical="center" wrapText="1"/>
      <protection/>
    </xf>
    <xf numFmtId="170" fontId="67" fillId="0" borderId="7" xfId="270" applyNumberFormat="1" applyFont="1" applyFill="1" applyBorder="1" applyAlignment="1" applyProtection="1">
      <alignment vertical="center" wrapText="1"/>
      <protection locked="0"/>
    </xf>
    <xf numFmtId="170" fontId="67" fillId="21" borderId="51" xfId="270" applyNumberFormat="1" applyFont="1" applyFill="1" applyBorder="1" applyAlignment="1" applyProtection="1">
      <alignment wrapText="1"/>
      <protection/>
    </xf>
    <xf numFmtId="0" fontId="61" fillId="20" borderId="40" xfId="270" applyFont="1" applyFill="1" applyBorder="1" applyAlignment="1" applyProtection="1" quotePrefix="1">
      <alignment horizontal="center" vertical="center" wrapText="1"/>
      <protection/>
    </xf>
    <xf numFmtId="0" fontId="66" fillId="0" borderId="41" xfId="270" applyFont="1" applyFill="1" applyBorder="1" applyAlignment="1" applyProtection="1">
      <alignment horizontal="left" vertical="center" wrapText="1"/>
      <protection/>
    </xf>
    <xf numFmtId="0" fontId="66" fillId="0" borderId="43" xfId="270" applyFont="1" applyFill="1" applyBorder="1" applyAlignment="1" applyProtection="1">
      <alignment horizontal="left" vertical="center" wrapText="1"/>
      <protection/>
    </xf>
    <xf numFmtId="170" fontId="67" fillId="21" borderId="52" xfId="270" applyNumberFormat="1" applyFont="1" applyFill="1" applyBorder="1" applyAlignment="1" applyProtection="1">
      <alignment horizontal="left" vertical="center" wrapText="1"/>
      <protection/>
    </xf>
    <xf numFmtId="170" fontId="73" fillId="21" borderId="52" xfId="270" applyNumberFormat="1" applyFont="1" applyFill="1" applyBorder="1" applyAlignment="1" applyProtection="1">
      <alignment horizontal="left" vertical="center" wrapText="1"/>
      <protection/>
    </xf>
    <xf numFmtId="170" fontId="74" fillId="21" borderId="52" xfId="270" applyNumberFormat="1" applyFont="1" applyFill="1" applyBorder="1" applyAlignment="1" applyProtection="1">
      <alignment horizontal="center" vertical="center" wrapText="1"/>
      <protection/>
    </xf>
    <xf numFmtId="170" fontId="67" fillId="21" borderId="52" xfId="270" applyNumberFormat="1" applyFont="1" applyFill="1" applyBorder="1" applyAlignment="1" applyProtection="1">
      <alignment wrapText="1"/>
      <protection/>
    </xf>
    <xf numFmtId="170" fontId="67" fillId="0" borderId="52" xfId="270" applyNumberFormat="1" applyFont="1" applyFill="1" applyBorder="1" applyAlignment="1" applyProtection="1">
      <alignment horizontal="left" vertical="center" wrapText="1"/>
      <protection locked="0"/>
    </xf>
    <xf numFmtId="170" fontId="67" fillId="0" borderId="52" xfId="270" applyNumberFormat="1" applyFont="1" applyFill="1" applyBorder="1" applyAlignment="1" applyProtection="1">
      <alignment wrapText="1"/>
      <protection locked="0"/>
    </xf>
    <xf numFmtId="170" fontId="67" fillId="0" borderId="52" xfId="270" applyNumberFormat="1" applyFont="1" applyBorder="1" applyAlignment="1" applyProtection="1">
      <alignment wrapText="1"/>
      <protection locked="0"/>
    </xf>
    <xf numFmtId="170" fontId="67" fillId="0" borderId="52" xfId="270" applyNumberFormat="1" applyFont="1" applyFill="1" applyBorder="1" applyAlignment="1" applyProtection="1">
      <alignment vertical="center" wrapText="1"/>
      <protection locked="0"/>
    </xf>
    <xf numFmtId="170" fontId="67" fillId="21" borderId="52" xfId="270" applyNumberFormat="1" applyFont="1" applyFill="1" applyBorder="1" applyAlignment="1" applyProtection="1">
      <alignment vertical="center" wrapText="1"/>
      <protection/>
    </xf>
    <xf numFmtId="170" fontId="67" fillId="21" borderId="56" xfId="270" applyNumberFormat="1" applyFont="1" applyFill="1" applyBorder="1" applyAlignment="1" applyProtection="1">
      <alignment wrapText="1"/>
      <protection/>
    </xf>
    <xf numFmtId="170" fontId="1" fillId="0" borderId="0" xfId="270" applyNumberFormat="1" applyProtection="1">
      <alignment/>
      <protection locked="0"/>
    </xf>
    <xf numFmtId="0" fontId="46" fillId="20" borderId="14" xfId="270" applyFont="1" applyFill="1" applyBorder="1" applyAlignment="1" applyProtection="1">
      <alignment horizontal="left" vertical="center"/>
      <protection/>
    </xf>
    <xf numFmtId="0" fontId="46" fillId="20" borderId="15" xfId="270" applyFont="1" applyFill="1" applyBorder="1" applyAlignment="1" applyProtection="1">
      <alignment horizontal="left" vertical="center" wrapText="1"/>
      <protection/>
    </xf>
    <xf numFmtId="0" fontId="46" fillId="20" borderId="16" xfId="270" applyFont="1" applyFill="1" applyBorder="1" applyAlignment="1" applyProtection="1">
      <alignment horizontal="left" vertical="center" wrapText="1"/>
      <protection/>
    </xf>
    <xf numFmtId="0" fontId="40" fillId="0" borderId="0" xfId="270" applyFont="1" applyFill="1" applyAlignment="1" applyProtection="1">
      <alignment/>
      <protection/>
    </xf>
    <xf numFmtId="0" fontId="50" fillId="0" borderId="0" xfId="270" applyNumberFormat="1" applyFont="1" applyFill="1" applyBorder="1" applyAlignment="1" applyProtection="1">
      <alignment horizontal="center" vertical="center" wrapText="1"/>
      <protection/>
    </xf>
    <xf numFmtId="0" fontId="46" fillId="20" borderId="57" xfId="270" applyFont="1" applyFill="1" applyBorder="1" applyAlignment="1" applyProtection="1">
      <alignment horizontal="centerContinuous" vertical="center" wrapText="1"/>
      <protection/>
    </xf>
    <xf numFmtId="0" fontId="46" fillId="20" borderId="18" xfId="270" applyFont="1" applyFill="1" applyBorder="1" applyAlignment="1" applyProtection="1">
      <alignment horizontal="centerContinuous" vertical="center" wrapText="1"/>
      <protection/>
    </xf>
    <xf numFmtId="0" fontId="46" fillId="20" borderId="7" xfId="270" applyFont="1" applyFill="1" applyBorder="1" applyAlignment="1" applyProtection="1">
      <alignment horizontal="center" vertical="center" wrapText="1"/>
      <protection/>
    </xf>
    <xf numFmtId="0" fontId="46" fillId="20" borderId="8" xfId="270" applyFont="1" applyFill="1" applyBorder="1" applyAlignment="1" applyProtection="1">
      <alignment horizontal="center" vertical="center" wrapText="1"/>
      <protection/>
    </xf>
    <xf numFmtId="0" fontId="46" fillId="20" borderId="51" xfId="270" applyFont="1" applyFill="1" applyBorder="1" applyAlignment="1" applyProtection="1">
      <alignment horizontal="center" vertical="center" wrapText="1"/>
      <protection/>
    </xf>
    <xf numFmtId="0" fontId="46" fillId="20" borderId="0" xfId="270" applyFont="1" applyFill="1" applyBorder="1" applyAlignment="1" applyProtection="1">
      <alignment vertical="center" wrapText="1"/>
      <protection/>
    </xf>
    <xf numFmtId="49" fontId="76" fillId="20" borderId="30" xfId="270" applyNumberFormat="1" applyFont="1" applyFill="1" applyBorder="1" applyAlignment="1" applyProtection="1">
      <alignment horizontal="center" vertical="center" wrapText="1"/>
      <protection/>
    </xf>
    <xf numFmtId="49" fontId="76" fillId="20" borderId="7" xfId="270" applyNumberFormat="1" applyFont="1" applyFill="1" applyBorder="1" applyAlignment="1" applyProtection="1">
      <alignment horizontal="center" vertical="center" wrapText="1"/>
      <protection/>
    </xf>
    <xf numFmtId="49" fontId="76" fillId="20" borderId="27" xfId="270" applyNumberFormat="1" applyFont="1" applyFill="1" applyBorder="1" applyAlignment="1" applyProtection="1">
      <alignment horizontal="center" vertical="center" wrapText="1"/>
      <protection/>
    </xf>
    <xf numFmtId="0" fontId="76" fillId="20" borderId="7" xfId="270" applyFont="1" applyFill="1" applyBorder="1" applyAlignment="1" applyProtection="1" quotePrefix="1">
      <alignment horizontal="center" vertical="center" wrapText="1"/>
      <protection/>
    </xf>
    <xf numFmtId="49" fontId="76" fillId="20" borderId="7" xfId="270" applyNumberFormat="1" applyFont="1" applyFill="1" applyBorder="1" applyAlignment="1" applyProtection="1" quotePrefix="1">
      <alignment horizontal="center" vertical="center" wrapText="1"/>
      <protection/>
    </xf>
    <xf numFmtId="49" fontId="76" fillId="20" borderId="8" xfId="270" applyNumberFormat="1" applyFont="1" applyFill="1" applyBorder="1" applyAlignment="1" applyProtection="1">
      <alignment horizontal="center" vertical="center" wrapText="1"/>
      <protection/>
    </xf>
    <xf numFmtId="49" fontId="76" fillId="20" borderId="51" xfId="270" applyNumberFormat="1" applyFont="1" applyFill="1" applyBorder="1" applyAlignment="1" applyProtection="1">
      <alignment horizontal="center" vertical="center" wrapText="1"/>
      <protection/>
    </xf>
    <xf numFmtId="0" fontId="1" fillId="0" borderId="7" xfId="270" applyBorder="1" applyProtection="1">
      <alignment/>
      <protection/>
    </xf>
    <xf numFmtId="0" fontId="1" fillId="0" borderId="7" xfId="270" applyFill="1" applyBorder="1" applyProtection="1">
      <alignment/>
      <protection/>
    </xf>
    <xf numFmtId="170" fontId="1" fillId="0" borderId="7" xfId="270" applyNumberFormat="1" applyBorder="1" applyAlignment="1" applyProtection="1">
      <alignment horizontal="right"/>
      <protection locked="0"/>
    </xf>
    <xf numFmtId="175" fontId="1" fillId="0" borderId="7" xfId="270" applyNumberFormat="1" applyBorder="1" applyAlignment="1" applyProtection="1">
      <alignment horizontal="right"/>
      <protection locked="0"/>
    </xf>
    <xf numFmtId="177" fontId="1" fillId="0" borderId="7" xfId="270" applyNumberFormat="1" applyBorder="1" applyAlignment="1" applyProtection="1">
      <alignment horizontal="right"/>
      <protection locked="0"/>
    </xf>
    <xf numFmtId="3" fontId="1" fillId="0" borderId="7" xfId="270" applyNumberFormat="1" applyBorder="1" applyAlignment="1" applyProtection="1">
      <alignment horizontal="right"/>
      <protection locked="0"/>
    </xf>
    <xf numFmtId="0" fontId="1" fillId="0" borderId="7" xfId="270" applyNumberFormat="1" applyBorder="1" applyAlignment="1" applyProtection="1">
      <alignment horizontal="right"/>
      <protection locked="0"/>
    </xf>
    <xf numFmtId="0" fontId="1" fillId="0" borderId="0" xfId="270" applyFill="1" applyProtection="1">
      <alignment/>
      <protection/>
    </xf>
    <xf numFmtId="170" fontId="1" fillId="0" borderId="0" xfId="270" applyNumberFormat="1" applyAlignment="1" applyProtection="1">
      <alignment horizontal="right"/>
      <protection locked="0"/>
    </xf>
    <xf numFmtId="175" fontId="1" fillId="0" borderId="0" xfId="270" applyNumberFormat="1" applyAlignment="1" applyProtection="1">
      <alignment horizontal="right"/>
      <protection locked="0"/>
    </xf>
    <xf numFmtId="177" fontId="1" fillId="0" borderId="0" xfId="270" applyNumberFormat="1" applyAlignment="1" applyProtection="1">
      <alignment horizontal="right"/>
      <protection locked="0"/>
    </xf>
    <xf numFmtId="3" fontId="1" fillId="0" borderId="0" xfId="270" applyNumberFormat="1" applyAlignment="1" applyProtection="1">
      <alignment horizontal="right"/>
      <protection locked="0"/>
    </xf>
    <xf numFmtId="0" fontId="1" fillId="0" borderId="0" xfId="270" applyNumberFormat="1" applyAlignment="1" applyProtection="1">
      <alignment horizontal="right"/>
      <protection locked="0"/>
    </xf>
    <xf numFmtId="0" fontId="58" fillId="20" borderId="20" xfId="270" applyFont="1" applyFill="1" applyBorder="1" applyAlignment="1" applyProtection="1">
      <alignment horizontal="center" vertical="center" wrapText="1"/>
      <protection/>
    </xf>
    <xf numFmtId="0" fontId="58" fillId="20" borderId="7" xfId="270" applyFont="1" applyFill="1" applyBorder="1" applyAlignment="1" applyProtection="1">
      <alignment horizontal="center" vertical="center" wrapText="1"/>
      <protection/>
    </xf>
    <xf numFmtId="0" fontId="58" fillId="20" borderId="58" xfId="270" applyFont="1" applyFill="1" applyBorder="1" applyAlignment="1" applyProtection="1">
      <alignment horizontal="center" vertical="center" wrapText="1"/>
      <protection/>
    </xf>
    <xf numFmtId="0" fontId="58" fillId="20" borderId="59" xfId="270" applyFont="1" applyFill="1" applyBorder="1" applyAlignment="1" applyProtection="1">
      <alignment horizontal="center" vertical="center" wrapText="1"/>
      <protection/>
    </xf>
    <xf numFmtId="0" fontId="58" fillId="20" borderId="13" xfId="270" applyFont="1" applyFill="1" applyBorder="1" applyAlignment="1" applyProtection="1">
      <alignment horizontal="center" vertical="center" wrapText="1"/>
      <protection/>
    </xf>
    <xf numFmtId="0" fontId="64" fillId="0" borderId="12" xfId="270" applyFont="1" applyFill="1" applyBorder="1" applyAlignment="1" applyProtection="1">
      <alignment horizontal="left" vertical="top"/>
      <protection/>
    </xf>
    <xf numFmtId="0" fontId="64" fillId="0" borderId="60" xfId="270" applyFont="1" applyFill="1" applyBorder="1" applyAlignment="1" applyProtection="1">
      <alignment horizontal="left" vertical="top"/>
      <protection/>
    </xf>
    <xf numFmtId="0" fontId="57" fillId="20" borderId="21" xfId="270" applyFont="1" applyFill="1" applyBorder="1" applyAlignment="1" applyProtection="1">
      <alignment horizontal="center" vertical="center" wrapText="1"/>
      <protection/>
    </xf>
    <xf numFmtId="0" fontId="58" fillId="20" borderId="8" xfId="270" applyFont="1" applyFill="1" applyBorder="1" applyAlignment="1" applyProtection="1">
      <alignment horizontal="center" vertical="center" wrapText="1"/>
      <protection/>
    </xf>
    <xf numFmtId="0" fontId="58" fillId="20" borderId="47" xfId="270" applyFont="1" applyFill="1" applyBorder="1" applyAlignment="1" applyProtection="1">
      <alignment horizontal="center" vertical="center" wrapText="1"/>
      <protection/>
    </xf>
    <xf numFmtId="0" fontId="58" fillId="20" borderId="61" xfId="270" applyFont="1" applyFill="1" applyBorder="1" applyAlignment="1" applyProtection="1">
      <alignment horizontal="center" vertical="center" wrapText="1"/>
      <protection/>
    </xf>
    <xf numFmtId="0" fontId="58" fillId="20" borderId="62" xfId="270" applyFont="1" applyFill="1" applyBorder="1" applyAlignment="1" applyProtection="1">
      <alignment horizontal="center" vertical="center" wrapText="1"/>
      <protection/>
    </xf>
    <xf numFmtId="0" fontId="58" fillId="20" borderId="48" xfId="270" applyFont="1" applyFill="1" applyBorder="1" applyAlignment="1" applyProtection="1">
      <alignment horizontal="center" vertical="center" wrapText="1"/>
      <protection/>
    </xf>
    <xf numFmtId="0" fontId="58" fillId="20" borderId="21" xfId="270" applyFont="1" applyFill="1" applyBorder="1" applyAlignment="1" applyProtection="1">
      <alignment horizontal="center" vertical="center" wrapText="1"/>
      <protection/>
    </xf>
    <xf numFmtId="0" fontId="58" fillId="20" borderId="27" xfId="270" applyFont="1" applyFill="1" applyBorder="1" applyAlignment="1" applyProtection="1">
      <alignment horizontal="center" vertical="center" wrapText="1"/>
      <protection/>
    </xf>
    <xf numFmtId="0" fontId="58" fillId="20" borderId="49" xfId="270" applyFont="1" applyFill="1" applyBorder="1" applyAlignment="1" applyProtection="1">
      <alignment horizontal="center" vertical="center" wrapText="1"/>
      <protection/>
    </xf>
    <xf numFmtId="0" fontId="56" fillId="20" borderId="17" xfId="270" applyFont="1" applyFill="1" applyBorder="1" applyAlignment="1" applyProtection="1">
      <alignment horizontal="center" vertical="top"/>
      <protection/>
    </xf>
    <xf numFmtId="0" fontId="56" fillId="20" borderId="19" xfId="270" applyFont="1" applyFill="1" applyBorder="1" applyAlignment="1" applyProtection="1">
      <alignment horizontal="center" vertical="top"/>
      <protection/>
    </xf>
    <xf numFmtId="0" fontId="56" fillId="20" borderId="53" xfId="270" applyFont="1" applyFill="1" applyBorder="1" applyAlignment="1" applyProtection="1">
      <alignment horizontal="center" vertical="top"/>
      <protection/>
    </xf>
    <xf numFmtId="0" fontId="56" fillId="20" borderId="54" xfId="270" applyFont="1" applyFill="1" applyBorder="1" applyAlignment="1" applyProtection="1">
      <alignment horizontal="center" vertical="top"/>
      <protection/>
    </xf>
    <xf numFmtId="0" fontId="56" fillId="20" borderId="23" xfId="270" applyFont="1" applyFill="1" applyBorder="1" applyAlignment="1" applyProtection="1">
      <alignment horizontal="center" vertical="top"/>
      <protection/>
    </xf>
    <xf numFmtId="0" fontId="56" fillId="20" borderId="25" xfId="270" applyFont="1" applyFill="1" applyBorder="1" applyAlignment="1" applyProtection="1">
      <alignment horizontal="center" vertical="top"/>
      <protection/>
    </xf>
    <xf numFmtId="0" fontId="57" fillId="20" borderId="47" xfId="270" applyFont="1" applyFill="1" applyBorder="1" applyAlignment="1" applyProtection="1">
      <alignment horizontal="center" vertical="center" wrapText="1"/>
      <protection/>
    </xf>
    <xf numFmtId="0" fontId="57" fillId="20" borderId="61" xfId="270" applyFont="1" applyFill="1" applyBorder="1" applyAlignment="1" applyProtection="1">
      <alignment horizontal="center" vertical="center" wrapText="1"/>
      <protection/>
    </xf>
    <xf numFmtId="0" fontId="57" fillId="20" borderId="49" xfId="270" applyFont="1" applyFill="1" applyBorder="1" applyAlignment="1" applyProtection="1">
      <alignment horizontal="center" vertical="center" wrapText="1"/>
      <protection/>
    </xf>
    <xf numFmtId="0" fontId="57" fillId="20" borderId="62" xfId="270" applyFont="1" applyFill="1" applyBorder="1" applyAlignment="1" applyProtection="1">
      <alignment horizontal="center" vertical="center" wrapText="1"/>
      <protection/>
    </xf>
    <xf numFmtId="0" fontId="57" fillId="20" borderId="48" xfId="270" applyFont="1" applyFill="1" applyBorder="1" applyAlignment="1" applyProtection="1">
      <alignment horizontal="center" vertical="center" wrapText="1"/>
      <protection/>
    </xf>
    <xf numFmtId="0" fontId="57" fillId="20" borderId="27" xfId="270" applyFont="1" applyFill="1" applyBorder="1" applyAlignment="1" applyProtection="1">
      <alignment horizontal="center" vertical="center" wrapText="1"/>
      <protection/>
    </xf>
    <xf numFmtId="0" fontId="58" fillId="20" borderId="28" xfId="270" applyFont="1" applyFill="1" applyBorder="1" applyAlignment="1" applyProtection="1">
      <alignment horizontal="center" vertical="center" wrapText="1"/>
      <protection/>
    </xf>
    <xf numFmtId="0" fontId="58" fillId="20" borderId="54" xfId="270" applyFont="1" applyFill="1" applyBorder="1" applyAlignment="1" applyProtection="1">
      <alignment horizontal="center" vertical="center" wrapText="1"/>
      <protection/>
    </xf>
    <xf numFmtId="9" fontId="57" fillId="20" borderId="63" xfId="270" applyNumberFormat="1" applyFont="1" applyFill="1" applyBorder="1" applyAlignment="1" applyProtection="1">
      <alignment horizontal="center" vertical="center" wrapText="1"/>
      <protection/>
    </xf>
    <xf numFmtId="9" fontId="57" fillId="20" borderId="0" xfId="270" applyNumberFormat="1" applyFont="1" applyFill="1" applyBorder="1" applyAlignment="1" applyProtection="1">
      <alignment horizontal="center" vertical="center" wrapText="1"/>
      <protection/>
    </xf>
    <xf numFmtId="0" fontId="57" fillId="20" borderId="0" xfId="270" applyFont="1" applyFill="1" applyBorder="1" applyAlignment="1" applyProtection="1">
      <alignment vertical="center"/>
      <protection/>
    </xf>
    <xf numFmtId="0" fontId="58" fillId="20" borderId="26" xfId="270" applyFont="1" applyFill="1" applyBorder="1" applyAlignment="1" applyProtection="1">
      <alignment horizontal="center" vertical="center" wrapText="1"/>
      <protection/>
    </xf>
    <xf numFmtId="0" fontId="60" fillId="20" borderId="28" xfId="270" applyFont="1" applyFill="1" applyBorder="1" applyAlignment="1" applyProtection="1">
      <alignment vertical="center" wrapText="1"/>
      <protection/>
    </xf>
    <xf numFmtId="0" fontId="58" fillId="20" borderId="57" xfId="270" applyFont="1" applyFill="1" applyBorder="1" applyAlignment="1" applyProtection="1">
      <alignment horizontal="center" vertical="center" wrapText="1"/>
      <protection/>
    </xf>
    <xf numFmtId="0" fontId="58" fillId="20" borderId="18" xfId="270" applyFont="1" applyFill="1" applyBorder="1" applyAlignment="1" applyProtection="1">
      <alignment horizontal="center" vertical="center" wrapText="1"/>
      <protection/>
    </xf>
    <xf numFmtId="0" fontId="58" fillId="20" borderId="19" xfId="270" applyFont="1" applyFill="1" applyBorder="1" applyAlignment="1" applyProtection="1">
      <alignment horizontal="center" vertical="center" wrapText="1"/>
      <protection/>
    </xf>
    <xf numFmtId="0" fontId="57" fillId="20" borderId="8" xfId="270" applyFont="1" applyFill="1" applyBorder="1" applyAlignment="1" applyProtection="1">
      <alignment horizontal="center" vertical="center" wrapText="1"/>
      <protection/>
    </xf>
    <xf numFmtId="0" fontId="57" fillId="20" borderId="12" xfId="270" applyFont="1" applyFill="1" applyBorder="1" applyAlignment="1" applyProtection="1">
      <alignment horizontal="center" vertical="center" wrapText="1"/>
      <protection/>
    </xf>
    <xf numFmtId="0" fontId="57" fillId="20" borderId="13" xfId="270" applyFont="1" applyFill="1" applyBorder="1" applyAlignment="1" applyProtection="1">
      <alignment horizontal="center" vertical="center" wrapText="1"/>
      <protection/>
    </xf>
    <xf numFmtId="0" fontId="57" fillId="20" borderId="57" xfId="270" applyFont="1" applyFill="1" applyBorder="1" applyAlignment="1" applyProtection="1">
      <alignment horizontal="center" vertical="center" wrapText="1"/>
      <protection/>
    </xf>
    <xf numFmtId="0" fontId="59" fillId="20" borderId="19" xfId="270" applyFont="1" applyFill="1" applyBorder="1" applyAlignment="1" applyProtection="1">
      <alignment vertical="center" wrapText="1"/>
      <protection/>
    </xf>
    <xf numFmtId="0" fontId="59" fillId="20" borderId="63" xfId="270" applyFont="1" applyFill="1" applyBorder="1" applyAlignment="1" applyProtection="1">
      <alignment vertical="center" wrapText="1"/>
      <protection/>
    </xf>
    <xf numFmtId="0" fontId="59" fillId="20" borderId="54" xfId="270" applyFont="1" applyFill="1" applyBorder="1" applyAlignment="1" applyProtection="1">
      <alignment vertical="center" wrapText="1"/>
      <protection/>
    </xf>
    <xf numFmtId="9" fontId="58" fillId="20" borderId="27" xfId="270" applyNumberFormat="1" applyFont="1" applyFill="1" applyBorder="1" applyAlignment="1" applyProtection="1">
      <alignment horizontal="center" vertical="center" wrapText="1"/>
      <protection/>
    </xf>
    <xf numFmtId="9" fontId="58" fillId="20" borderId="61" xfId="270" applyNumberFormat="1" applyFont="1" applyFill="1" applyBorder="1" applyAlignment="1" applyProtection="1">
      <alignment horizontal="center" vertical="center" wrapText="1"/>
      <protection/>
    </xf>
    <xf numFmtId="0" fontId="66" fillId="0" borderId="7" xfId="270" applyFont="1" applyFill="1" applyBorder="1" applyAlignment="1" applyProtection="1">
      <alignment horizontal="left" vertical="center" wrapText="1" indent="3"/>
      <protection/>
    </xf>
    <xf numFmtId="0" fontId="64" fillId="0" borderId="7" xfId="270" applyFont="1" applyFill="1" applyBorder="1" applyAlignment="1" applyProtection="1">
      <alignment horizontal="left" vertical="center" wrapText="1"/>
      <protection/>
    </xf>
    <xf numFmtId="0" fontId="64" fillId="0" borderId="12" xfId="270" applyFont="1" applyFill="1" applyBorder="1" applyAlignment="1" applyProtection="1">
      <alignment horizontal="left" vertical="center" wrapText="1"/>
      <protection/>
    </xf>
    <xf numFmtId="0" fontId="64" fillId="0" borderId="60" xfId="270" applyFont="1" applyFill="1" applyBorder="1" applyAlignment="1" applyProtection="1">
      <alignment horizontal="left" vertical="center" wrapText="1"/>
      <protection/>
    </xf>
    <xf numFmtId="0" fontId="66" fillId="25" borderId="7" xfId="270" applyFont="1" applyFill="1" applyBorder="1" applyAlignment="1" applyProtection="1">
      <alignment horizontal="left" vertical="center" wrapText="1"/>
      <protection/>
    </xf>
    <xf numFmtId="0" fontId="66" fillId="0" borderId="7" xfId="270" applyFont="1" applyFill="1" applyBorder="1" applyAlignment="1" applyProtection="1">
      <alignment horizontal="left" vertical="center" wrapText="1"/>
      <protection/>
    </xf>
    <xf numFmtId="0" fontId="70" fillId="20" borderId="64" xfId="270" applyFont="1" applyFill="1" applyBorder="1" applyAlignment="1" applyProtection="1">
      <alignment horizontal="center" vertical="center" wrapText="1"/>
      <protection/>
    </xf>
    <xf numFmtId="0" fontId="70" fillId="20" borderId="65" xfId="270" applyFont="1" applyFill="1" applyBorder="1" applyAlignment="1" applyProtection="1">
      <alignment horizontal="center" vertical="center" wrapText="1"/>
      <protection/>
    </xf>
    <xf numFmtId="0" fontId="70" fillId="20" borderId="66" xfId="270" applyFont="1" applyFill="1" applyBorder="1" applyAlignment="1" applyProtection="1">
      <alignment horizontal="center" vertical="center" wrapText="1"/>
      <protection/>
    </xf>
    <xf numFmtId="0" fontId="70" fillId="20" borderId="27" xfId="270" applyFont="1" applyFill="1" applyBorder="1" applyAlignment="1" applyProtection="1">
      <alignment horizontal="center" vertical="center" wrapText="1"/>
      <protection/>
    </xf>
    <xf numFmtId="0" fontId="70" fillId="20" borderId="49" xfId="270" applyFont="1" applyFill="1" applyBorder="1" applyAlignment="1" applyProtection="1">
      <alignment horizontal="center" vertical="center" wrapText="1"/>
      <protection/>
    </xf>
    <xf numFmtId="0" fontId="71" fillId="20" borderId="27" xfId="270" applyFont="1" applyFill="1" applyBorder="1" applyAlignment="1" applyProtection="1">
      <alignment horizontal="center" vertical="center" wrapText="1"/>
      <protection/>
    </xf>
    <xf numFmtId="0" fontId="71" fillId="20" borderId="49" xfId="270" applyFont="1" applyFill="1" applyBorder="1" applyAlignment="1" applyProtection="1">
      <alignment horizontal="center" vertical="center" wrapText="1"/>
      <protection/>
    </xf>
    <xf numFmtId="0" fontId="70" fillId="20" borderId="61" xfId="270" applyFont="1" applyFill="1" applyBorder="1" applyAlignment="1" applyProtection="1">
      <alignment horizontal="center" vertical="center" wrapText="1"/>
      <protection/>
    </xf>
    <xf numFmtId="0" fontId="70" fillId="20" borderId="8" xfId="270" applyFont="1" applyFill="1" applyBorder="1" applyAlignment="1" applyProtection="1">
      <alignment horizontal="center" vertical="center" wrapText="1"/>
      <protection/>
    </xf>
    <xf numFmtId="0" fontId="70" fillId="20" borderId="13" xfId="270" applyFont="1" applyFill="1" applyBorder="1" applyAlignment="1" applyProtection="1">
      <alignment horizontal="center" vertical="center" wrapText="1"/>
      <protection/>
    </xf>
    <xf numFmtId="9" fontId="70" fillId="20" borderId="27" xfId="270" applyNumberFormat="1" applyFont="1" applyFill="1" applyBorder="1" applyAlignment="1" applyProtection="1">
      <alignment horizontal="center" vertical="center" wrapText="1"/>
      <protection/>
    </xf>
    <xf numFmtId="9" fontId="70" fillId="20" borderId="61" xfId="270" applyNumberFormat="1" applyFont="1" applyFill="1" applyBorder="1" applyAlignment="1" applyProtection="1">
      <alignment horizontal="center" vertical="center" wrapText="1"/>
      <protection/>
    </xf>
    <xf numFmtId="0" fontId="70" fillId="20" borderId="47" xfId="270" applyFont="1" applyFill="1" applyBorder="1" applyAlignment="1" applyProtection="1">
      <alignment horizontal="center" vertical="center" wrapText="1"/>
      <protection/>
    </xf>
    <xf numFmtId="0" fontId="70" fillId="20" borderId="20" xfId="270" applyFont="1" applyFill="1" applyBorder="1" applyAlignment="1" applyProtection="1">
      <alignment horizontal="center" vertical="center" wrapText="1"/>
      <protection/>
    </xf>
    <xf numFmtId="0" fontId="70" fillId="20" borderId="7" xfId="270" applyFont="1" applyFill="1" applyBorder="1" applyAlignment="1" applyProtection="1">
      <alignment horizontal="center" vertical="center" wrapText="1"/>
      <protection/>
    </xf>
    <xf numFmtId="0" fontId="70" fillId="20" borderId="62" xfId="270" applyFont="1" applyFill="1" applyBorder="1" applyAlignment="1" applyProtection="1">
      <alignment horizontal="center" vertical="center" wrapText="1"/>
      <protection/>
    </xf>
    <xf numFmtId="0" fontId="70" fillId="20" borderId="48" xfId="270" applyFont="1" applyFill="1" applyBorder="1" applyAlignment="1" applyProtection="1">
      <alignment horizontal="center" vertical="center" wrapText="1"/>
      <protection/>
    </xf>
    <xf numFmtId="0" fontId="70" fillId="20" borderId="21" xfId="270" applyFont="1" applyFill="1" applyBorder="1" applyAlignment="1" applyProtection="1">
      <alignment horizontal="center" vertical="center" wrapText="1"/>
      <protection/>
    </xf>
    <xf numFmtId="9" fontId="70" fillId="20" borderId="26" xfId="270" applyNumberFormat="1" applyFont="1" applyFill="1" applyBorder="1" applyAlignment="1" applyProtection="1">
      <alignment horizontal="center" vertical="center" wrapText="1"/>
      <protection/>
    </xf>
    <xf numFmtId="0" fontId="70" fillId="20" borderId="13" xfId="270" applyFont="1" applyFill="1" applyBorder="1" applyAlignment="1" applyProtection="1">
      <alignment vertical="center"/>
      <protection/>
    </xf>
    <xf numFmtId="0" fontId="71" fillId="20" borderId="57" xfId="270" applyFont="1" applyFill="1" applyBorder="1" applyAlignment="1" applyProtection="1">
      <alignment horizontal="center" vertical="center" wrapText="1"/>
      <protection/>
    </xf>
    <xf numFmtId="0" fontId="71" fillId="20" borderId="19" xfId="270" applyFont="1" applyFill="1" applyBorder="1" applyAlignment="1" applyProtection="1">
      <alignment wrapText="1"/>
      <protection/>
    </xf>
    <xf numFmtId="0" fontId="71" fillId="20" borderId="63" xfId="270" applyFont="1" applyFill="1" applyBorder="1" applyAlignment="1" applyProtection="1">
      <alignment wrapText="1"/>
      <protection/>
    </xf>
    <xf numFmtId="0" fontId="71" fillId="20" borderId="54" xfId="270" applyFont="1" applyFill="1" applyBorder="1" applyAlignment="1" applyProtection="1">
      <alignment wrapText="1"/>
      <protection/>
    </xf>
    <xf numFmtId="0" fontId="70" fillId="20" borderId="12" xfId="270" applyFont="1" applyFill="1" applyBorder="1" applyAlignment="1" applyProtection="1">
      <alignment horizontal="center" vertical="center" wrapText="1"/>
      <protection/>
    </xf>
    <xf numFmtId="0" fontId="71" fillId="20" borderId="61" xfId="270" applyFont="1" applyFill="1" applyBorder="1" applyAlignment="1" applyProtection="1">
      <alignment horizontal="center" vertical="center" wrapText="1"/>
      <protection/>
    </xf>
    <xf numFmtId="0" fontId="71" fillId="20" borderId="62" xfId="270" applyFont="1" applyFill="1" applyBorder="1" applyAlignment="1" applyProtection="1">
      <alignment horizontal="center" vertical="center" wrapText="1"/>
      <protection/>
    </xf>
    <xf numFmtId="0" fontId="71" fillId="20" borderId="48" xfId="270" applyFont="1" applyFill="1" applyBorder="1" applyAlignment="1" applyProtection="1">
      <alignment horizontal="center" vertical="center" wrapText="1"/>
      <protection/>
    </xf>
    <xf numFmtId="0" fontId="71" fillId="20" borderId="21" xfId="270" applyFont="1" applyFill="1" applyBorder="1" applyAlignment="1" applyProtection="1">
      <alignment horizontal="center" vertical="center" wrapText="1"/>
      <protection/>
    </xf>
    <xf numFmtId="0" fontId="70" fillId="20" borderId="61" xfId="270" applyFont="1" applyFill="1" applyBorder="1" applyAlignment="1" applyProtection="1">
      <alignment horizontal="center" vertical="center"/>
      <protection/>
    </xf>
    <xf numFmtId="0" fontId="70" fillId="20" borderId="57" xfId="270" applyFont="1" applyFill="1" applyBorder="1" applyAlignment="1" applyProtection="1">
      <alignment horizontal="center" vertical="center" wrapText="1"/>
      <protection/>
    </xf>
    <xf numFmtId="0" fontId="70" fillId="20" borderId="18" xfId="270" applyFont="1" applyFill="1" applyBorder="1" applyAlignment="1" applyProtection="1">
      <alignment horizontal="center" vertical="center" wrapText="1"/>
      <protection/>
    </xf>
    <xf numFmtId="0" fontId="70" fillId="20" borderId="19" xfId="270" applyFont="1" applyFill="1" applyBorder="1" applyAlignment="1" applyProtection="1">
      <alignment horizontal="center" vertical="center" wrapText="1"/>
      <protection/>
    </xf>
    <xf numFmtId="0" fontId="46" fillId="20" borderId="7" xfId="270" applyFont="1" applyFill="1" applyBorder="1" applyAlignment="1" applyProtection="1">
      <alignment horizontal="center" vertical="center" wrapText="1"/>
      <protection/>
    </xf>
    <xf numFmtId="0" fontId="46" fillId="20" borderId="27" xfId="270" applyFont="1" applyFill="1" applyBorder="1" applyAlignment="1" applyProtection="1">
      <alignment horizontal="center" vertical="center" wrapText="1"/>
      <protection/>
    </xf>
    <xf numFmtId="0" fontId="46" fillId="20" borderId="61" xfId="270" applyFont="1" applyFill="1" applyBorder="1" applyAlignment="1" applyProtection="1">
      <alignment horizontal="center" vertical="center" wrapText="1"/>
      <protection/>
    </xf>
    <xf numFmtId="0" fontId="46" fillId="20" borderId="49" xfId="270" applyFont="1" applyFill="1" applyBorder="1" applyAlignment="1" applyProtection="1">
      <alignment horizontal="center" vertical="center" wrapText="1"/>
      <protection/>
    </xf>
    <xf numFmtId="0" fontId="46" fillId="20" borderId="47" xfId="270" applyFont="1" applyFill="1" applyBorder="1" applyAlignment="1" applyProtection="1">
      <alignment horizontal="center" vertical="center" wrapText="1"/>
      <protection/>
    </xf>
    <xf numFmtId="0" fontId="46" fillId="20" borderId="62" xfId="270" applyFont="1" applyFill="1" applyBorder="1" applyAlignment="1" applyProtection="1">
      <alignment horizontal="center" vertical="center"/>
      <protection/>
    </xf>
    <xf numFmtId="0" fontId="46" fillId="20" borderId="48" xfId="270" applyFont="1" applyFill="1" applyBorder="1" applyAlignment="1" applyProtection="1">
      <alignment horizontal="center" vertical="center"/>
      <protection/>
    </xf>
    <xf numFmtId="0" fontId="46" fillId="20" borderId="51" xfId="270" applyFont="1" applyFill="1" applyBorder="1" applyAlignment="1" applyProtection="1">
      <alignment horizontal="center" vertical="center" wrapText="1"/>
      <protection/>
    </xf>
    <xf numFmtId="0" fontId="46" fillId="20" borderId="28" xfId="270" applyFont="1" applyFill="1" applyBorder="1" applyAlignment="1" applyProtection="1">
      <alignment horizontal="center" vertical="center" wrapText="1"/>
      <protection/>
    </xf>
    <xf numFmtId="0" fontId="46" fillId="20" borderId="25" xfId="270" applyFont="1" applyFill="1" applyBorder="1" applyAlignment="1" applyProtection="1">
      <alignment horizontal="center" vertical="center" wrapText="1"/>
      <protection/>
    </xf>
    <xf numFmtId="0" fontId="46" fillId="20" borderId="26" xfId="270" applyFont="1" applyFill="1" applyBorder="1" applyAlignment="1" applyProtection="1">
      <alignment horizontal="center" vertical="center" wrapText="1"/>
      <protection/>
    </xf>
    <xf numFmtId="0" fontId="46" fillId="20" borderId="63" xfId="270" applyFont="1" applyFill="1" applyBorder="1" applyAlignment="1" applyProtection="1">
      <alignment horizontal="center" vertical="center" wrapText="1"/>
      <protection/>
    </xf>
    <xf numFmtId="0" fontId="46" fillId="20" borderId="50" xfId="270" applyFont="1" applyFill="1" applyBorder="1" applyAlignment="1" applyProtection="1">
      <alignment horizontal="center" vertical="center" wrapText="1"/>
      <protection/>
    </xf>
    <xf numFmtId="0" fontId="46" fillId="20" borderId="20" xfId="270" applyFont="1" applyFill="1" applyBorder="1" applyAlignment="1" applyProtection="1">
      <alignment horizontal="center" vertical="center"/>
      <protection/>
    </xf>
    <xf numFmtId="0" fontId="46" fillId="20" borderId="67" xfId="270" applyFont="1" applyFill="1" applyBorder="1" applyAlignment="1" applyProtection="1">
      <alignment horizontal="center" vertical="center"/>
      <protection/>
    </xf>
    <xf numFmtId="0" fontId="46" fillId="20" borderId="8" xfId="270" applyFont="1" applyFill="1" applyBorder="1" applyAlignment="1" applyProtection="1">
      <alignment horizontal="center" vertical="center" wrapText="1"/>
      <protection/>
    </xf>
    <xf numFmtId="0" fontId="46" fillId="20" borderId="12" xfId="270" applyFont="1" applyFill="1" applyBorder="1" applyAlignment="1" applyProtection="1">
      <alignment horizontal="center" vertical="center" wrapText="1"/>
      <protection/>
    </xf>
    <xf numFmtId="0" fontId="46" fillId="20" borderId="13" xfId="270" applyFont="1" applyFill="1" applyBorder="1" applyAlignment="1" applyProtection="1">
      <alignment horizontal="center" vertical="center" wrapText="1"/>
      <protection/>
    </xf>
    <xf numFmtId="0" fontId="46" fillId="20" borderId="7" xfId="270" applyFont="1" applyFill="1" applyBorder="1" applyAlignment="1" applyProtection="1">
      <alignment horizontal="center" vertical="center"/>
      <protection/>
    </xf>
    <xf numFmtId="0" fontId="46" fillId="20" borderId="8" xfId="270" applyFont="1" applyFill="1" applyBorder="1" applyAlignment="1" applyProtection="1">
      <alignment horizontal="center" vertical="center"/>
      <protection/>
    </xf>
    <xf numFmtId="0" fontId="46" fillId="20" borderId="12" xfId="270" applyFont="1" applyFill="1" applyBorder="1" applyAlignment="1" applyProtection="1">
      <alignment horizontal="center" vertical="center"/>
      <protection/>
    </xf>
    <xf numFmtId="0" fontId="46" fillId="20" borderId="13" xfId="270" applyFont="1" applyFill="1" applyBorder="1" applyAlignment="1" applyProtection="1">
      <alignment horizontal="center" vertical="center"/>
      <protection/>
    </xf>
    <xf numFmtId="0" fontId="46" fillId="20" borderId="68" xfId="270" applyFont="1" applyFill="1" applyBorder="1" applyAlignment="1" applyProtection="1">
      <alignment horizontal="center" vertical="center" wrapText="1"/>
      <protection/>
    </xf>
    <xf numFmtId="0" fontId="46" fillId="20" borderId="69" xfId="270" applyFont="1" applyFill="1" applyBorder="1" applyAlignment="1" applyProtection="1">
      <alignment horizontal="center" vertical="center" wrapText="1"/>
      <protection/>
    </xf>
    <xf numFmtId="0" fontId="46" fillId="20" borderId="70" xfId="270" applyFont="1" applyFill="1" applyBorder="1" applyAlignment="1" applyProtection="1">
      <alignment horizontal="center" vertical="center" wrapText="1"/>
      <protection/>
    </xf>
    <xf numFmtId="0" fontId="46" fillId="20" borderId="62" xfId="270" applyFont="1" applyFill="1" applyBorder="1" applyAlignment="1" applyProtection="1">
      <alignment horizontal="center" vertical="center" wrapText="1"/>
      <protection/>
    </xf>
    <xf numFmtId="0" fontId="46" fillId="20" borderId="48" xfId="270" applyFont="1" applyFill="1" applyBorder="1" applyAlignment="1" applyProtection="1">
      <alignment horizontal="center" vertical="center" wrapText="1"/>
      <protection/>
    </xf>
    <xf numFmtId="0" fontId="46" fillId="20" borderId="21" xfId="270" applyFont="1" applyFill="1" applyBorder="1" applyAlignment="1" applyProtection="1">
      <alignment horizontal="center" vertical="center" wrapText="1"/>
      <protection/>
    </xf>
    <xf numFmtId="0" fontId="46" fillId="20" borderId="21" xfId="270" applyFont="1" applyFill="1" applyBorder="1" applyAlignment="1" applyProtection="1">
      <alignment horizontal="center" vertical="center"/>
      <protection/>
    </xf>
    <xf numFmtId="0" fontId="46" fillId="20" borderId="0" xfId="270" applyFont="1" applyFill="1" applyBorder="1" applyAlignment="1" applyProtection="1">
      <alignment horizontal="center" vertical="center" wrapText="1"/>
      <protection/>
    </xf>
  </cellXfs>
  <cellStyles count="301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Good" xfId="193"/>
    <cellStyle name="Good 2" xfId="194"/>
    <cellStyle name="greyed" xfId="195"/>
    <cellStyle name="Heading 1" xfId="196"/>
    <cellStyle name="Heading 1 2" xfId="197"/>
    <cellStyle name="Heading 2" xfId="198"/>
    <cellStyle name="Heading 2 2" xfId="199"/>
    <cellStyle name="Heading 3" xfId="200"/>
    <cellStyle name="Heading 3 2" xfId="201"/>
    <cellStyle name="Heading 4" xfId="202"/>
    <cellStyle name="Heading 4 2" xfId="203"/>
    <cellStyle name="highlightExposure" xfId="204"/>
    <cellStyle name="highlightText" xfId="205"/>
    <cellStyle name="Hipervínculo 2" xfId="206"/>
    <cellStyle name="Hivatkozott cella" xfId="207"/>
    <cellStyle name="Hyperlink 2" xfId="208"/>
    <cellStyle name="Hyperlink 3" xfId="209"/>
    <cellStyle name="Hyperlink 3 2" xfId="210"/>
    <cellStyle name="Hyperlink_20090914_1805 Meneau_COREP ON COREP amendments (GSD) + FR" xfId="211"/>
    <cellStyle name="Check Cell" xfId="212"/>
    <cellStyle name="Check Cell 2" xfId="213"/>
    <cellStyle name="Incorrecto" xfId="214"/>
    <cellStyle name="Input" xfId="215"/>
    <cellStyle name="Input 2" xfId="216"/>
    <cellStyle name="Input 3" xfId="217"/>
    <cellStyle name="inputExposure" xfId="218"/>
    <cellStyle name="Jegyzet" xfId="219"/>
    <cellStyle name="Jelölőszín (1)" xfId="220"/>
    <cellStyle name="Jelölőszín (2)" xfId="221"/>
    <cellStyle name="Jelölőszín (3)" xfId="222"/>
    <cellStyle name="Jelölőszín (4)" xfId="223"/>
    <cellStyle name="Jelölőszín (5)" xfId="224"/>
    <cellStyle name="Jelölőszín (6)" xfId="225"/>
    <cellStyle name="Jó" xfId="226"/>
    <cellStyle name="Kimenet" xfId="227"/>
    <cellStyle name="Lien hypertexte 2" xfId="228"/>
    <cellStyle name="Lien hypertexte 3" xfId="229"/>
    <cellStyle name="Linked Cell" xfId="230"/>
    <cellStyle name="Linked Cell 2" xfId="231"/>
    <cellStyle name="Magyarázó szöveg" xfId="232"/>
    <cellStyle name="Millares 2" xfId="233"/>
    <cellStyle name="Millares 2 2" xfId="234"/>
    <cellStyle name="Millares 3" xfId="235"/>
    <cellStyle name="Millares 3 2" xfId="236"/>
    <cellStyle name="Navadno_List1" xfId="237"/>
    <cellStyle name="Neutral" xfId="238"/>
    <cellStyle name="Neutral 2" xfId="239"/>
    <cellStyle name="Normal 10" xfId="240"/>
    <cellStyle name="Normal 11" xfId="241"/>
    <cellStyle name="Normal 12" xfId="242"/>
    <cellStyle name="Normal 13" xfId="243"/>
    <cellStyle name="Normal 2" xfId="244"/>
    <cellStyle name="Normal 2 2" xfId="245"/>
    <cellStyle name="Normal 2 2 2" xfId="246"/>
    <cellStyle name="Normal 2 2 3" xfId="247"/>
    <cellStyle name="Normal 2 2 3 2" xfId="248"/>
    <cellStyle name="Normal 2 2_COREP GL04rev3" xfId="249"/>
    <cellStyle name="Normal 2 3" xfId="250"/>
    <cellStyle name="Normal 2 5" xfId="251"/>
    <cellStyle name="Normal 2_~0149226" xfId="252"/>
    <cellStyle name="Normal 3" xfId="253"/>
    <cellStyle name="Normal 3 2" xfId="254"/>
    <cellStyle name="Normal 3 3" xfId="255"/>
    <cellStyle name="Normal 3 4" xfId="256"/>
    <cellStyle name="Normal 3 4 2" xfId="257"/>
    <cellStyle name="Normal 3 5" xfId="258"/>
    <cellStyle name="Normal 3 6" xfId="259"/>
    <cellStyle name="Normal 3_~1520012" xfId="260"/>
    <cellStyle name="Normal 4" xfId="261"/>
    <cellStyle name="Normal 5" xfId="262"/>
    <cellStyle name="Normal 5 2" xfId="263"/>
    <cellStyle name="Normal 5_20130128_ITS on reporting_Annex I_CA" xfId="264"/>
    <cellStyle name="Normal 6" xfId="265"/>
    <cellStyle name="Normal 7" xfId="266"/>
    <cellStyle name="Normal 7 2" xfId="267"/>
    <cellStyle name="Normal 8" xfId="268"/>
    <cellStyle name="Normal 9" xfId="269"/>
    <cellStyle name="Normal_tmpWorkWBK" xfId="270"/>
    <cellStyle name="Normale_2011 04 14 Templates for stress test_bcl" xfId="271"/>
    <cellStyle name="normálne_Pr_6_Bd 75-12" xfId="272"/>
    <cellStyle name="normální_List1" xfId="273"/>
    <cellStyle name="Notas" xfId="274"/>
    <cellStyle name="Note" xfId="275"/>
    <cellStyle name="Note 2" xfId="276"/>
    <cellStyle name="Összesen" xfId="277"/>
    <cellStyle name="Output" xfId="278"/>
    <cellStyle name="Output 2" xfId="279"/>
    <cellStyle name="Output 3" xfId="280"/>
    <cellStyle name="Percent" xfId="281"/>
    <cellStyle name="Percent 2" xfId="282"/>
    <cellStyle name="Percent 3" xfId="283"/>
    <cellStyle name="Porcentual 2" xfId="284"/>
    <cellStyle name="Porcentual 2 2" xfId="285"/>
    <cellStyle name="Porcentual 2 2 2" xfId="286"/>
    <cellStyle name="Porcentual 2 3" xfId="287"/>
    <cellStyle name="Prozent 2" xfId="288"/>
    <cellStyle name="Prozent 2 2" xfId="289"/>
    <cellStyle name="Rossz" xfId="290"/>
    <cellStyle name="Salida" xfId="291"/>
    <cellStyle name="Semleges" xfId="292"/>
    <cellStyle name="showExposure" xfId="293"/>
    <cellStyle name="Standard 2" xfId="294"/>
    <cellStyle name="Standard 3" xfId="295"/>
    <cellStyle name="Standard 3 2" xfId="296"/>
    <cellStyle name="Standard 3 2 2" xfId="297"/>
    <cellStyle name="Standard 4" xfId="298"/>
    <cellStyle name="Standard_20100129_1559 Jentsch_COREP ON 20100129 COREP preliminary proposal_CR SA" xfId="299"/>
    <cellStyle name="Számítás" xfId="300"/>
    <cellStyle name="Texto de advertencia" xfId="301"/>
    <cellStyle name="Texto explicativo" xfId="302"/>
    <cellStyle name="Title" xfId="303"/>
    <cellStyle name="Title 2" xfId="304"/>
    <cellStyle name="Título" xfId="305"/>
    <cellStyle name="Título 1" xfId="306"/>
    <cellStyle name="Título 2" xfId="307"/>
    <cellStyle name="Título 3" xfId="308"/>
    <cellStyle name="Título_20091015 DE_Proposed amendments to CR SEC_MKR" xfId="309"/>
    <cellStyle name="Total" xfId="310"/>
    <cellStyle name="Total 2" xfId="311"/>
    <cellStyle name="Warning Text" xfId="312"/>
    <cellStyle name="Warning Text 2" xfId="313"/>
    <cellStyle name="Warning Text 3" xfId="3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F8">
      <selection activeCell="F8" sqref="F8"/>
    </sheetView>
  </sheetViews>
  <sheetFormatPr defaultColWidth="9.140625" defaultRowHeight="15"/>
  <cols>
    <col min="1" max="1" width="9.140625" style="5" hidden="1" customWidth="1"/>
    <col min="2" max="2" width="25.8515625" style="5" hidden="1" customWidth="1"/>
    <col min="3" max="5" width="9.140625" style="5" hidden="1" customWidth="1"/>
    <col min="6" max="6" width="9.140625" style="6" customWidth="1"/>
    <col min="7" max="7" width="9.140625" style="5" customWidth="1"/>
    <col min="8" max="8" width="7.421875" style="5" customWidth="1"/>
    <col min="9" max="9" width="39.140625" style="5" customWidth="1"/>
    <col min="10" max="10" width="32.57421875" style="5" customWidth="1"/>
    <col min="11" max="11" width="30.00390625" style="5" customWidth="1"/>
    <col min="12" max="12" width="30.7109375" style="5" customWidth="1"/>
    <col min="13" max="13" width="24.57421875" style="5" customWidth="1"/>
    <col min="14" max="14" width="29.28125" style="5" customWidth="1"/>
    <col min="15" max="16384" width="9.140625" style="5" customWidth="1"/>
  </cols>
  <sheetData>
    <row r="1" spans="1:14" ht="12.75" hidden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1" t="s">
        <v>6</v>
      </c>
      <c r="H1" s="1" t="s">
        <v>6</v>
      </c>
      <c r="I1" s="1" t="s">
        <v>6</v>
      </c>
      <c r="J1" s="1" t="s">
        <v>6</v>
      </c>
      <c r="K1" s="1" t="s">
        <v>7</v>
      </c>
      <c r="L1" s="1" t="s">
        <v>7</v>
      </c>
      <c r="M1" s="1" t="s">
        <v>7</v>
      </c>
      <c r="N1" s="1" t="s">
        <v>7</v>
      </c>
    </row>
    <row r="2" spans="1:11" ht="15" hidden="1">
      <c r="A2" s="1" t="s">
        <v>8</v>
      </c>
      <c r="B2" s="1"/>
      <c r="C2" s="2"/>
      <c r="D2" s="1"/>
      <c r="E2" s="3"/>
      <c r="G2" s="1"/>
      <c r="H2" s="7"/>
      <c r="I2" s="1"/>
      <c r="J2" s="1"/>
      <c r="K2" s="1"/>
    </row>
    <row r="3" spans="1:11" ht="15" hidden="1">
      <c r="A3" s="1" t="s">
        <v>9</v>
      </c>
      <c r="B3" s="1">
        <v>1</v>
      </c>
      <c r="C3" s="2"/>
      <c r="D3" s="1"/>
      <c r="E3" s="3"/>
      <c r="G3" s="1"/>
      <c r="H3" s="7"/>
      <c r="I3" s="1"/>
      <c r="J3" s="1"/>
      <c r="K3" s="1"/>
    </row>
    <row r="4" spans="1:11" ht="15" hidden="1">
      <c r="A4" s="1" t="s">
        <v>10</v>
      </c>
      <c r="B4" s="1" t="s">
        <v>11</v>
      </c>
      <c r="C4" s="2"/>
      <c r="D4" s="1"/>
      <c r="E4" s="3"/>
      <c r="G4" s="1"/>
      <c r="H4" s="7"/>
      <c r="I4" s="1"/>
      <c r="J4" s="1"/>
      <c r="K4" s="1"/>
    </row>
    <row r="5" spans="1:11" ht="15" hidden="1">
      <c r="A5" s="1" t="s">
        <v>12</v>
      </c>
      <c r="B5" s="1" t="s">
        <v>13</v>
      </c>
      <c r="C5" s="2"/>
      <c r="D5" s="1"/>
      <c r="E5" s="3"/>
      <c r="G5" s="1"/>
      <c r="H5" s="7"/>
      <c r="I5" s="1"/>
      <c r="J5" s="1"/>
      <c r="K5" s="1"/>
    </row>
    <row r="6" spans="1:11" ht="15" hidden="1">
      <c r="A6" s="1" t="s">
        <v>14</v>
      </c>
      <c r="B6" s="1" t="s">
        <v>15</v>
      </c>
      <c r="C6" s="2"/>
      <c r="D6" s="1"/>
      <c r="E6" s="3"/>
      <c r="G6" s="1"/>
      <c r="H6" s="7"/>
      <c r="I6" s="1"/>
      <c r="J6" s="1"/>
      <c r="K6" s="1"/>
    </row>
    <row r="7" spans="1:11" ht="15" hidden="1">
      <c r="A7" s="1" t="s">
        <v>16</v>
      </c>
      <c r="B7" s="1" t="s">
        <v>17</v>
      </c>
      <c r="C7" s="2"/>
      <c r="D7" s="1"/>
      <c r="E7" s="3"/>
      <c r="G7" s="1"/>
      <c r="H7" s="7"/>
      <c r="I7" s="1"/>
      <c r="J7" s="1"/>
      <c r="K7" s="1"/>
    </row>
    <row r="8" spans="1:14" ht="15">
      <c r="A8" s="1" t="s">
        <v>6</v>
      </c>
      <c r="B8" s="1"/>
      <c r="C8" s="2"/>
      <c r="D8" s="1"/>
      <c r="E8" s="3"/>
      <c r="G8" s="1"/>
      <c r="H8" s="7"/>
      <c r="I8" s="1"/>
      <c r="J8" s="1"/>
      <c r="N8" s="8" t="s">
        <v>18</v>
      </c>
    </row>
    <row r="9" spans="1:11" ht="15">
      <c r="A9" s="1" t="s">
        <v>6</v>
      </c>
      <c r="B9" s="1"/>
      <c r="C9" s="2"/>
      <c r="D9" s="1"/>
      <c r="E9" s="3"/>
      <c r="G9" s="1" t="s">
        <v>19</v>
      </c>
      <c r="J9" s="1"/>
      <c r="K9" s="1" t="s">
        <v>20</v>
      </c>
    </row>
    <row r="10" spans="1:11" ht="12.75">
      <c r="A10" s="1" t="s">
        <v>6</v>
      </c>
      <c r="B10" s="1"/>
      <c r="C10" s="2"/>
      <c r="D10" s="1"/>
      <c r="E10" s="3"/>
      <c r="F10" s="4"/>
      <c r="G10" s="9" t="s">
        <v>21</v>
      </c>
      <c r="H10" s="10"/>
      <c r="I10" s="11"/>
      <c r="J10" s="4"/>
      <c r="K10" s="12" t="s">
        <v>22</v>
      </c>
    </row>
    <row r="11" spans="1:14" ht="12.75">
      <c r="A11" s="1" t="s">
        <v>6</v>
      </c>
      <c r="B11" s="13"/>
      <c r="C11" s="13"/>
      <c r="D11" s="13"/>
      <c r="E11" s="13"/>
      <c r="F11" s="14"/>
      <c r="G11" s="15" t="s">
        <v>23</v>
      </c>
      <c r="H11" s="16"/>
      <c r="I11" s="13"/>
      <c r="J11" s="4"/>
      <c r="K11" s="1" t="s">
        <v>24</v>
      </c>
      <c r="L11" s="16"/>
      <c r="M11" s="16"/>
      <c r="N11" s="16"/>
    </row>
    <row r="12" spans="1:11" ht="12.75">
      <c r="A12" s="1" t="s">
        <v>6</v>
      </c>
      <c r="B12" s="1"/>
      <c r="C12" s="2"/>
      <c r="D12" s="1"/>
      <c r="E12" s="3"/>
      <c r="F12" s="4"/>
      <c r="G12" s="17" t="s">
        <v>25</v>
      </c>
      <c r="H12" s="7"/>
      <c r="I12" s="1"/>
      <c r="J12" s="4"/>
      <c r="K12" s="18" t="s">
        <v>26</v>
      </c>
    </row>
    <row r="13" spans="1:11" ht="15">
      <c r="A13" s="1" t="s">
        <v>6</v>
      </c>
      <c r="B13" s="1"/>
      <c r="C13" s="2"/>
      <c r="D13" s="1"/>
      <c r="E13" s="3"/>
      <c r="H13" s="7"/>
      <c r="I13" s="1"/>
      <c r="J13" s="4"/>
      <c r="K13" s="7" t="s">
        <v>27</v>
      </c>
    </row>
    <row r="14" spans="1:11" ht="12.75">
      <c r="A14" s="1" t="s">
        <v>6</v>
      </c>
      <c r="B14" s="1"/>
      <c r="C14" s="2"/>
      <c r="D14" s="13"/>
      <c r="E14" s="19"/>
      <c r="F14" s="4"/>
      <c r="H14" s="7"/>
      <c r="J14" s="4"/>
      <c r="K14" s="20" t="s">
        <v>28</v>
      </c>
    </row>
    <row r="15" spans="1:11" ht="15">
      <c r="A15" s="1" t="s">
        <v>6</v>
      </c>
      <c r="B15" s="1"/>
      <c r="C15" s="2"/>
      <c r="D15" s="13"/>
      <c r="E15" s="19"/>
      <c r="H15" s="7"/>
      <c r="J15" s="4"/>
      <c r="K15" s="21" t="s">
        <v>29</v>
      </c>
    </row>
    <row r="16" spans="1:14" ht="12.75">
      <c r="A16" s="1" t="s">
        <v>6</v>
      </c>
      <c r="B16" s="13"/>
      <c r="C16" s="13"/>
      <c r="D16" s="13"/>
      <c r="E16" s="13"/>
      <c r="F16" s="4"/>
      <c r="G16" s="16"/>
      <c r="H16" s="16"/>
      <c r="I16" s="13"/>
      <c r="J16" s="4"/>
      <c r="K16" s="22" t="str">
        <f>IF('C1100'!K14="mesiac",MONTH('C1100'!K10)&amp;". ",IF('C1100'!K14="štvrťrok",ROUNDUP(MONTH('C1100'!K10)/3,0)&amp;". ",IF('C1100'!K14="polrok",ROUNDUP(MONTH('C1100'!K10)/6,0)&amp;". ","")))&amp;'C1100'!K14&amp;" "&amp;YEAR('C1100'!K10)</f>
        <v>4. štvrťrok 2015</v>
      </c>
      <c r="L16" s="16"/>
      <c r="M16" s="16"/>
      <c r="N16" s="16"/>
    </row>
    <row r="17" spans="1:11" ht="15">
      <c r="A17" s="1" t="s">
        <v>6</v>
      </c>
      <c r="B17" s="1"/>
      <c r="C17" s="2"/>
      <c r="D17" s="13"/>
      <c r="E17" s="19"/>
      <c r="H17" s="7"/>
      <c r="I17" s="1"/>
      <c r="J17" s="4"/>
      <c r="K17" s="1" t="s">
        <v>30</v>
      </c>
    </row>
    <row r="18" spans="1:14" ht="12.75">
      <c r="A18" s="1" t="s">
        <v>6</v>
      </c>
      <c r="B18" s="13"/>
      <c r="C18" s="13"/>
      <c r="D18" s="13"/>
      <c r="E18" s="13"/>
      <c r="F18" s="4"/>
      <c r="G18" s="16"/>
      <c r="H18" s="16"/>
      <c r="I18" s="13"/>
      <c r="J18" s="4"/>
      <c r="K18" s="23" t="s">
        <v>648</v>
      </c>
      <c r="L18" s="16"/>
      <c r="M18" s="16"/>
      <c r="N18" s="16"/>
    </row>
    <row r="19" spans="1:11" ht="15">
      <c r="A19" s="1" t="s">
        <v>6</v>
      </c>
      <c r="B19" s="1"/>
      <c r="C19" s="2"/>
      <c r="D19" s="1"/>
      <c r="E19" s="3"/>
      <c r="H19" s="7"/>
      <c r="I19" s="1"/>
      <c r="J19" s="4"/>
      <c r="K19" s="24" t="s">
        <v>31</v>
      </c>
    </row>
    <row r="20" spans="1:14" ht="12.75">
      <c r="A20" s="1" t="s">
        <v>6</v>
      </c>
      <c r="B20" s="13"/>
      <c r="C20" s="13"/>
      <c r="D20" s="13"/>
      <c r="E20" s="13"/>
      <c r="F20" s="4"/>
      <c r="G20" s="16"/>
      <c r="H20" s="16"/>
      <c r="I20" s="13"/>
      <c r="J20" s="4"/>
      <c r="K20" s="25" t="s">
        <v>32</v>
      </c>
      <c r="L20" s="16"/>
      <c r="M20" s="16"/>
      <c r="N20" s="16"/>
    </row>
    <row r="21" spans="1:11" ht="15">
      <c r="A21" s="1" t="s">
        <v>6</v>
      </c>
      <c r="B21" s="1"/>
      <c r="C21" s="2"/>
      <c r="D21" s="1"/>
      <c r="E21" s="3"/>
      <c r="H21" s="7"/>
      <c r="I21" s="1"/>
      <c r="J21" s="4"/>
      <c r="K21" s="1" t="s">
        <v>33</v>
      </c>
    </row>
    <row r="22" spans="1:14" ht="12.75">
      <c r="A22" s="1" t="s">
        <v>6</v>
      </c>
      <c r="B22" s="13"/>
      <c r="C22" s="13"/>
      <c r="D22" s="13"/>
      <c r="E22" s="13"/>
      <c r="F22" s="4"/>
      <c r="G22" s="16"/>
      <c r="H22" s="16"/>
      <c r="I22" s="13"/>
      <c r="J22" s="16"/>
      <c r="K22" s="25" t="s">
        <v>34</v>
      </c>
      <c r="L22" s="16"/>
      <c r="M22" s="16"/>
      <c r="N22" s="16"/>
    </row>
    <row r="23" spans="1:11" ht="12.75">
      <c r="A23" s="1" t="s">
        <v>6</v>
      </c>
      <c r="B23" s="1"/>
      <c r="C23" s="2"/>
      <c r="D23" s="1"/>
      <c r="E23" s="3"/>
      <c r="F23" s="4"/>
      <c r="H23" s="7"/>
      <c r="I23" s="1"/>
      <c r="K23" s="26"/>
    </row>
    <row r="24" spans="1:14" ht="13.5" thickBot="1">
      <c r="A24" s="1" t="s">
        <v>6</v>
      </c>
      <c r="B24" s="13"/>
      <c r="C24" s="13"/>
      <c r="D24" s="13"/>
      <c r="E24" s="13"/>
      <c r="F24" s="14"/>
      <c r="G24" s="16"/>
      <c r="H24" s="16"/>
      <c r="I24" s="13"/>
      <c r="J24" s="16"/>
      <c r="K24" s="16"/>
      <c r="L24" s="16"/>
      <c r="M24" s="16"/>
      <c r="N24" s="16"/>
    </row>
    <row r="25" spans="1:14" ht="39" hidden="1" thickBot="1">
      <c r="A25" s="2" t="s">
        <v>2</v>
      </c>
      <c r="B25" s="2"/>
      <c r="C25" s="2"/>
      <c r="D25" s="2"/>
      <c r="E25" s="3"/>
      <c r="F25" s="4"/>
      <c r="G25" s="2"/>
      <c r="H25" s="27"/>
      <c r="I25" s="28"/>
      <c r="J25" s="28"/>
      <c r="K25" s="28" t="str">
        <f>K32&amp;" "&amp;K31</f>
        <v>010 NEVYROVNANÉ TRANSAKCIE V CENE VYROVNANIA</v>
      </c>
      <c r="L25" s="28" t="str">
        <f>L32&amp;" "&amp;L31</f>
        <v>020 EXPOZÍCIA VOČI CENOVÉMU ROZDIELU Z NEVYROVNANÝCH TRANSAKCIÍ</v>
      </c>
      <c r="M25" s="28" t="str">
        <f>M32&amp;" "&amp;M31</f>
        <v>030 POŽIADAVKY NA VLASTNÉ ZDROJE</v>
      </c>
      <c r="N25" s="28" t="str">
        <f>N32&amp;" "&amp;N31</f>
        <v>040 CELKOVÁ HODNOTA EXPOZÍCIE VOČI RIZIKU VYROVNANIA</v>
      </c>
    </row>
    <row r="26" spans="1:14" ht="13.5" hidden="1" thickBot="1">
      <c r="A26" s="3" t="s">
        <v>4</v>
      </c>
      <c r="B26" s="3"/>
      <c r="C26" s="3"/>
      <c r="D26" s="3"/>
      <c r="E26" s="3"/>
      <c r="F26" s="3"/>
      <c r="G26" s="3"/>
      <c r="H26" s="29"/>
      <c r="I26" s="3"/>
      <c r="J26" s="3"/>
      <c r="K26" s="3" t="s">
        <v>35</v>
      </c>
      <c r="L26" s="29" t="s">
        <v>36</v>
      </c>
      <c r="M26" s="29" t="s">
        <v>37</v>
      </c>
      <c r="N26" s="29" t="s">
        <v>38</v>
      </c>
    </row>
    <row r="27" spans="1:14" ht="18.75" thickBot="1">
      <c r="A27" s="1" t="s">
        <v>6</v>
      </c>
      <c r="B27" s="1"/>
      <c r="C27" s="2"/>
      <c r="D27" s="1"/>
      <c r="E27" s="3"/>
      <c r="G27" s="30" t="s">
        <v>15</v>
      </c>
      <c r="H27" s="31"/>
      <c r="I27" s="31"/>
      <c r="J27" s="31"/>
      <c r="K27" s="31"/>
      <c r="L27" s="31"/>
      <c r="M27" s="31"/>
      <c r="N27" s="32"/>
    </row>
    <row r="28" spans="1:13" ht="9.75" customHeight="1">
      <c r="A28" s="1" t="s">
        <v>6</v>
      </c>
      <c r="B28" s="1"/>
      <c r="C28" s="2"/>
      <c r="D28" s="1"/>
      <c r="E28" s="3"/>
      <c r="H28" s="33"/>
      <c r="I28" s="34"/>
      <c r="J28" s="34"/>
      <c r="K28" s="34"/>
      <c r="L28" s="34"/>
      <c r="M28" s="34"/>
    </row>
    <row r="29" spans="1:14" ht="12.75">
      <c r="A29" s="35" t="s">
        <v>5</v>
      </c>
      <c r="B29" s="35"/>
      <c r="C29" s="36"/>
      <c r="D29" s="35"/>
      <c r="E29" s="37"/>
      <c r="F29" s="4" t="s">
        <v>39</v>
      </c>
      <c r="H29" s="38"/>
      <c r="K29" s="39">
        <v>10</v>
      </c>
      <c r="L29" s="39">
        <v>20</v>
      </c>
      <c r="M29" s="39">
        <v>30</v>
      </c>
      <c r="N29" s="39">
        <v>40</v>
      </c>
    </row>
    <row r="30" spans="1:8" ht="15.75" thickBot="1">
      <c r="A30" s="1" t="s">
        <v>40</v>
      </c>
      <c r="B30" s="1"/>
      <c r="C30" s="2"/>
      <c r="D30" s="1"/>
      <c r="E30" s="3"/>
      <c r="H30" s="40"/>
    </row>
    <row r="31" spans="1:14" ht="61.5" customHeight="1">
      <c r="A31" s="1" t="s">
        <v>40</v>
      </c>
      <c r="B31" s="1"/>
      <c r="C31" s="2"/>
      <c r="D31" s="1"/>
      <c r="E31" s="3"/>
      <c r="G31" s="41"/>
      <c r="H31" s="42"/>
      <c r="I31" s="42"/>
      <c r="J31" s="43"/>
      <c r="K31" s="44" t="s">
        <v>302</v>
      </c>
      <c r="L31" s="44" t="s">
        <v>303</v>
      </c>
      <c r="M31" s="45" t="s">
        <v>304</v>
      </c>
      <c r="N31" s="46" t="s">
        <v>305</v>
      </c>
    </row>
    <row r="32" spans="1:14" ht="15">
      <c r="A32" s="1" t="s">
        <v>40</v>
      </c>
      <c r="B32" s="1"/>
      <c r="C32" s="2"/>
      <c r="D32" s="1"/>
      <c r="E32" s="3"/>
      <c r="F32" s="47"/>
      <c r="G32" s="48"/>
      <c r="H32" s="49"/>
      <c r="I32" s="49"/>
      <c r="J32" s="50"/>
      <c r="K32" s="51" t="s">
        <v>306</v>
      </c>
      <c r="L32" s="52" t="s">
        <v>307</v>
      </c>
      <c r="M32" s="53" t="s">
        <v>308</v>
      </c>
      <c r="N32" s="54" t="s">
        <v>309</v>
      </c>
    </row>
    <row r="33" spans="1:14" ht="18" customHeight="1">
      <c r="A33" s="1" t="s">
        <v>7</v>
      </c>
      <c r="B33" s="1"/>
      <c r="C33" s="2" t="str">
        <f>G33&amp;" "&amp;H33</f>
        <v>010 Celkové nevyrovnané transakcie v neobchodnej knihe</v>
      </c>
      <c r="D33" s="1"/>
      <c r="E33" s="3" t="s">
        <v>41</v>
      </c>
      <c r="F33" s="47">
        <v>10</v>
      </c>
      <c r="G33" s="55" t="s">
        <v>306</v>
      </c>
      <c r="H33" s="56" t="s">
        <v>310</v>
      </c>
      <c r="I33" s="57"/>
      <c r="J33" s="57"/>
      <c r="K33" s="58">
        <v>0</v>
      </c>
      <c r="L33" s="59">
        <v>0</v>
      </c>
      <c r="M33" s="60">
        <f>'C1100'!L33*0.125</f>
        <v>0</v>
      </c>
      <c r="N33" s="61">
        <v>0</v>
      </c>
    </row>
    <row r="34" spans="1:14" ht="15">
      <c r="A34" s="1" t="s">
        <v>7</v>
      </c>
      <c r="C34" s="2" t="str">
        <f>G34&amp;" "&amp;I34</f>
        <v>020 Transakcie nevyrovnané do 4 dní (koeficient 0 %)</v>
      </c>
      <c r="E34" s="3" t="s">
        <v>42</v>
      </c>
      <c r="F34" s="62">
        <v>20</v>
      </c>
      <c r="G34" s="55" t="s">
        <v>307</v>
      </c>
      <c r="H34" s="63"/>
      <c r="I34" s="64" t="s">
        <v>311</v>
      </c>
      <c r="J34" s="65"/>
      <c r="K34" s="66">
        <v>0</v>
      </c>
      <c r="L34" s="67">
        <v>0</v>
      </c>
      <c r="M34" s="68">
        <f>0</f>
        <v>0</v>
      </c>
      <c r="N34" s="69"/>
    </row>
    <row r="35" spans="1:14" ht="15">
      <c r="A35" s="1" t="s">
        <v>7</v>
      </c>
      <c r="C35" s="2" t="str">
        <f>G35&amp;" "&amp;I35</f>
        <v>030 Transakcie nevyrovnané od 5 do 15 dní (koeficient 8 %)</v>
      </c>
      <c r="E35" s="3" t="s">
        <v>43</v>
      </c>
      <c r="F35" s="47">
        <v>30</v>
      </c>
      <c r="G35" s="55" t="s">
        <v>308</v>
      </c>
      <c r="H35" s="63"/>
      <c r="I35" s="64" t="s">
        <v>312</v>
      </c>
      <c r="J35" s="65"/>
      <c r="K35" s="66">
        <v>0</v>
      </c>
      <c r="L35" s="67">
        <v>0</v>
      </c>
      <c r="M35" s="68">
        <f>'C1100'!L35*0.08</f>
        <v>0</v>
      </c>
      <c r="N35" s="69"/>
    </row>
    <row r="36" spans="1:14" ht="15">
      <c r="A36" s="5" t="s">
        <v>7</v>
      </c>
      <c r="C36" s="2" t="str">
        <f>G36&amp;" "&amp;I36</f>
        <v>040 Transakcie nevyrovnané od 16 do 30 dní (koeficient 50 %)</v>
      </c>
      <c r="E36" s="3" t="s">
        <v>44</v>
      </c>
      <c r="F36" s="47">
        <v>40</v>
      </c>
      <c r="G36" s="55" t="s">
        <v>309</v>
      </c>
      <c r="H36" s="63"/>
      <c r="I36" s="64" t="s">
        <v>313</v>
      </c>
      <c r="J36" s="65"/>
      <c r="K36" s="66">
        <v>0</v>
      </c>
      <c r="L36" s="67">
        <v>0</v>
      </c>
      <c r="M36" s="68">
        <f>'C1100'!L36*0.5</f>
        <v>0</v>
      </c>
      <c r="N36" s="69"/>
    </row>
    <row r="37" spans="1:14" ht="15">
      <c r="A37" s="5" t="s">
        <v>7</v>
      </c>
      <c r="C37" s="2" t="str">
        <f>G37&amp;" "&amp;I37</f>
        <v>050 Transakcie nevyrovnané od 31 do 45 dní (koeficient 75 %)</v>
      </c>
      <c r="E37" s="3" t="s">
        <v>45</v>
      </c>
      <c r="F37" s="70">
        <v>50</v>
      </c>
      <c r="G37" s="55" t="s">
        <v>314</v>
      </c>
      <c r="H37" s="63"/>
      <c r="I37" s="64" t="s">
        <v>315</v>
      </c>
      <c r="J37" s="65"/>
      <c r="K37" s="66">
        <v>0</v>
      </c>
      <c r="L37" s="67">
        <v>0</v>
      </c>
      <c r="M37" s="68">
        <f>'C1100'!L37*0.75</f>
        <v>0</v>
      </c>
      <c r="N37" s="69"/>
    </row>
    <row r="38" spans="1:14" ht="15">
      <c r="A38" s="5" t="s">
        <v>7</v>
      </c>
      <c r="C38" s="2" t="str">
        <f>G38&amp;" "&amp;I38</f>
        <v>060 Transakcie nevyrovnané 46 dní a dlhšie (koeficient 100 %)</v>
      </c>
      <c r="E38" s="3" t="s">
        <v>46</v>
      </c>
      <c r="F38" s="47">
        <v>60</v>
      </c>
      <c r="G38" s="55" t="s">
        <v>316</v>
      </c>
      <c r="H38" s="63"/>
      <c r="I38" s="64" t="s">
        <v>317</v>
      </c>
      <c r="J38" s="65"/>
      <c r="K38" s="71">
        <v>0</v>
      </c>
      <c r="L38" s="72">
        <v>0</v>
      </c>
      <c r="M38" s="73">
        <f>'C1100'!L38</f>
        <v>0</v>
      </c>
      <c r="N38" s="74"/>
    </row>
    <row r="39" spans="1:14" ht="18" customHeight="1">
      <c r="A39" s="5" t="s">
        <v>7</v>
      </c>
      <c r="C39" s="2" t="str">
        <f>G39&amp;" "&amp;H39</f>
        <v>070 Celkové nevyrovnané transakcie v obchodnej knihe</v>
      </c>
      <c r="E39" s="3" t="s">
        <v>47</v>
      </c>
      <c r="F39" s="47">
        <v>70</v>
      </c>
      <c r="G39" s="55" t="s">
        <v>318</v>
      </c>
      <c r="H39" s="56" t="s">
        <v>319</v>
      </c>
      <c r="I39" s="57"/>
      <c r="J39" s="57"/>
      <c r="K39" s="58">
        <v>0</v>
      </c>
      <c r="L39" s="59">
        <v>0</v>
      </c>
      <c r="M39" s="60">
        <f>'C1100'!L39*0.125</f>
        <v>0</v>
      </c>
      <c r="N39" s="61">
        <v>0</v>
      </c>
    </row>
    <row r="40" spans="1:14" ht="15">
      <c r="A40" s="5" t="s">
        <v>7</v>
      </c>
      <c r="C40" s="2" t="str">
        <f>G40&amp;" "&amp;I40</f>
        <v>080 Transakcie nevyrovnané do 4 dní (koeficient 0 %)</v>
      </c>
      <c r="E40" s="3" t="s">
        <v>48</v>
      </c>
      <c r="F40" s="70">
        <v>80</v>
      </c>
      <c r="G40" s="55" t="s">
        <v>320</v>
      </c>
      <c r="H40" s="63"/>
      <c r="I40" s="64" t="s">
        <v>311</v>
      </c>
      <c r="J40" s="65"/>
      <c r="K40" s="66">
        <v>0</v>
      </c>
      <c r="L40" s="67">
        <v>0</v>
      </c>
      <c r="M40" s="68">
        <f>0</f>
        <v>0</v>
      </c>
      <c r="N40" s="69"/>
    </row>
    <row r="41" spans="1:14" ht="15">
      <c r="A41" s="5" t="s">
        <v>7</v>
      </c>
      <c r="C41" s="2" t="str">
        <f>G41&amp;" "&amp;I41</f>
        <v>090 Transakcie nevyrovnané od 5 do 15 dní (koeficient 8 %)</v>
      </c>
      <c r="E41" s="3" t="s">
        <v>49</v>
      </c>
      <c r="F41" s="47">
        <v>90</v>
      </c>
      <c r="G41" s="55" t="s">
        <v>321</v>
      </c>
      <c r="H41" s="63"/>
      <c r="I41" s="64" t="s">
        <v>322</v>
      </c>
      <c r="J41" s="65"/>
      <c r="K41" s="66">
        <v>0</v>
      </c>
      <c r="L41" s="67">
        <v>0</v>
      </c>
      <c r="M41" s="68">
        <f>'C1100'!L41*0.08</f>
        <v>0</v>
      </c>
      <c r="N41" s="69"/>
    </row>
    <row r="42" spans="1:14" ht="15">
      <c r="A42" s="5" t="s">
        <v>7</v>
      </c>
      <c r="C42" s="2" t="str">
        <f>G42&amp;" "&amp;I42</f>
        <v>100 Transakcie nevyrovnané od 16 do 30 dní (koeficient 50 %)</v>
      </c>
      <c r="E42" s="3" t="s">
        <v>50</v>
      </c>
      <c r="F42" s="47">
        <v>100</v>
      </c>
      <c r="G42" s="55" t="s">
        <v>323</v>
      </c>
      <c r="H42" s="63"/>
      <c r="I42" s="64" t="s">
        <v>313</v>
      </c>
      <c r="J42" s="65"/>
      <c r="K42" s="66">
        <v>0</v>
      </c>
      <c r="L42" s="67">
        <v>0</v>
      </c>
      <c r="M42" s="68">
        <f>'C1100'!L42*0.5</f>
        <v>0</v>
      </c>
      <c r="N42" s="69"/>
    </row>
    <row r="43" spans="1:14" ht="15">
      <c r="A43" s="5" t="s">
        <v>7</v>
      </c>
      <c r="C43" s="2" t="str">
        <f>G43&amp;" "&amp;I43</f>
        <v>110 Transakcie nevyrovnané od 31 do 45 dní (koeficient 75 %)</v>
      </c>
      <c r="E43" s="3" t="s">
        <v>51</v>
      </c>
      <c r="F43" s="70">
        <v>110</v>
      </c>
      <c r="G43" s="55" t="s">
        <v>324</v>
      </c>
      <c r="H43" s="63"/>
      <c r="I43" s="64" t="s">
        <v>315</v>
      </c>
      <c r="J43" s="65"/>
      <c r="K43" s="66">
        <v>0</v>
      </c>
      <c r="L43" s="67">
        <v>0</v>
      </c>
      <c r="M43" s="68">
        <f>'C1100'!L43*0.75</f>
        <v>0</v>
      </c>
      <c r="N43" s="69"/>
    </row>
    <row r="44" spans="1:14" ht="15.75" thickBot="1">
      <c r="A44" s="5" t="s">
        <v>7</v>
      </c>
      <c r="C44" s="2" t="str">
        <f>G44&amp;" "&amp;I44</f>
        <v>120 Transakcie nevyrovnané 46 dní a dlhšie (koeficient 100 %)</v>
      </c>
      <c r="E44" s="3" t="s">
        <v>52</v>
      </c>
      <c r="F44" s="47">
        <v>120</v>
      </c>
      <c r="G44" s="75" t="s">
        <v>325</v>
      </c>
      <c r="H44" s="76"/>
      <c r="I44" s="77" t="s">
        <v>317</v>
      </c>
      <c r="J44" s="78"/>
      <c r="K44" s="79">
        <v>0</v>
      </c>
      <c r="L44" s="80">
        <v>0</v>
      </c>
      <c r="M44" s="81">
        <f>'C1100'!L44</f>
        <v>0</v>
      </c>
      <c r="N44" s="82"/>
    </row>
  </sheetData>
  <sheetProtection sheet="1" objects="1" scenarios="1"/>
  <dataValidations count="2">
    <dataValidation showInputMessage="1" showErrorMessage="1" sqref="K16"/>
    <dataValidation type="list" allowBlank="1" showInputMessage="1" showErrorMessage="1" sqref="K18">
      <formula1>"Auditovaný,Neauditovaný"</formula1>
    </dataValidation>
  </dataValidations>
  <printOptions horizontalCentered="1"/>
  <pageMargins left="0.2362204724409449" right="0.2362204724409449" top="0.5511811023622047" bottom="0.4330708661417323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3"/>
  <sheetViews>
    <sheetView zoomScale="50" zoomScaleNormal="50" zoomScalePageLayoutView="0" workbookViewId="0" topLeftCell="F8">
      <selection activeCell="F8" sqref="F8"/>
    </sheetView>
  </sheetViews>
  <sheetFormatPr defaultColWidth="9.140625" defaultRowHeight="15"/>
  <cols>
    <col min="1" max="1" width="9.140625" style="87" hidden="1" customWidth="1"/>
    <col min="2" max="2" width="25.8515625" style="87" hidden="1" customWidth="1"/>
    <col min="3" max="5" width="9.140625" style="87" hidden="1" customWidth="1"/>
    <col min="6" max="6" width="9.140625" style="88" customWidth="1"/>
    <col min="7" max="7" width="9.140625" style="87" customWidth="1"/>
    <col min="8" max="8" width="93.7109375" style="87" customWidth="1"/>
    <col min="9" max="9" width="39.421875" style="87" customWidth="1"/>
    <col min="10" max="10" width="32.00390625" style="87" customWidth="1"/>
    <col min="11" max="11" width="31.8515625" style="87" customWidth="1"/>
    <col min="12" max="12" width="32.28125" style="87" customWidth="1"/>
    <col min="13" max="13" width="28.28125" style="87" customWidth="1"/>
    <col min="14" max="14" width="24.28125" style="87" customWidth="1"/>
    <col min="15" max="15" width="30.00390625" style="87" customWidth="1"/>
    <col min="16" max="16" width="35.28125" style="87" customWidth="1"/>
    <col min="17" max="17" width="32.00390625" style="87" customWidth="1"/>
    <col min="18" max="18" width="26.140625" style="87" customWidth="1"/>
    <col min="19" max="19" width="19.140625" style="87" customWidth="1"/>
    <col min="20" max="20" width="31.00390625" style="87" customWidth="1"/>
    <col min="21" max="21" width="35.421875" style="87" customWidth="1"/>
    <col min="22" max="22" width="23.8515625" style="87" customWidth="1"/>
    <col min="23" max="24" width="18.57421875" style="87" customWidth="1"/>
    <col min="25" max="25" width="20.00390625" style="87" customWidth="1"/>
    <col min="26" max="26" width="21.57421875" style="87" customWidth="1"/>
    <col min="27" max="27" width="23.421875" style="87" customWidth="1"/>
    <col min="28" max="28" width="27.28125" style="87" customWidth="1"/>
    <col min="29" max="29" width="33.421875" style="87" customWidth="1"/>
    <col min="30" max="30" width="13.28125" style="87" customWidth="1"/>
    <col min="31" max="31" width="13.140625" style="87" customWidth="1"/>
    <col min="32" max="33" width="13.8515625" style="87" customWidth="1"/>
    <col min="34" max="34" width="20.140625" style="87" customWidth="1"/>
    <col min="35" max="35" width="20.57421875" style="87" customWidth="1"/>
    <col min="36" max="36" width="14.7109375" style="87" customWidth="1"/>
    <col min="37" max="37" width="19.28125" style="87" customWidth="1"/>
    <col min="38" max="38" width="25.421875" style="87" customWidth="1"/>
    <col min="39" max="39" width="21.7109375" style="87" customWidth="1"/>
    <col min="40" max="40" width="25.28125" style="87" customWidth="1"/>
    <col min="41" max="41" width="20.421875" style="87" customWidth="1"/>
    <col min="42" max="42" width="33.140625" style="87" customWidth="1"/>
    <col min="43" max="43" width="36.140625" style="87" customWidth="1"/>
    <col min="44" max="44" width="27.28125" style="87" customWidth="1"/>
    <col min="45" max="46" width="30.57421875" style="87" customWidth="1"/>
    <col min="47" max="47" width="35.7109375" style="87" customWidth="1"/>
    <col min="48" max="16384" width="9.140625" style="87" customWidth="1"/>
  </cols>
  <sheetData>
    <row r="1" spans="1:47" ht="12.75" hidden="1">
      <c r="A1" s="83" t="s">
        <v>0</v>
      </c>
      <c r="B1" s="83" t="s">
        <v>1</v>
      </c>
      <c r="C1" s="84" t="s">
        <v>2</v>
      </c>
      <c r="D1" s="83" t="s">
        <v>3</v>
      </c>
      <c r="E1" s="85" t="s">
        <v>4</v>
      </c>
      <c r="F1" s="86" t="s">
        <v>5</v>
      </c>
      <c r="G1" s="83" t="s">
        <v>40</v>
      </c>
      <c r="H1" s="83" t="s">
        <v>40</v>
      </c>
      <c r="I1" s="83" t="s">
        <v>7</v>
      </c>
      <c r="J1" s="83" t="s">
        <v>7</v>
      </c>
      <c r="K1" s="83" t="s">
        <v>7</v>
      </c>
      <c r="L1" s="83" t="s">
        <v>7</v>
      </c>
      <c r="M1" s="83" t="s">
        <v>7</v>
      </c>
      <c r="N1" s="83" t="s">
        <v>7</v>
      </c>
      <c r="O1" s="87" t="s">
        <v>7</v>
      </c>
      <c r="P1" s="87" t="s">
        <v>7</v>
      </c>
      <c r="Q1" s="87" t="s">
        <v>7</v>
      </c>
      <c r="R1" s="87" t="s">
        <v>7</v>
      </c>
      <c r="S1" s="87" t="s">
        <v>7</v>
      </c>
      <c r="T1" s="87" t="s">
        <v>7</v>
      </c>
      <c r="U1" s="87" t="s">
        <v>7</v>
      </c>
      <c r="V1" s="87" t="s">
        <v>7</v>
      </c>
      <c r="W1" s="87" t="s">
        <v>7</v>
      </c>
      <c r="X1" s="87" t="s">
        <v>7</v>
      </c>
      <c r="Y1" s="87" t="s">
        <v>7</v>
      </c>
      <c r="Z1" s="87" t="s">
        <v>7</v>
      </c>
      <c r="AA1" s="87" t="s">
        <v>7</v>
      </c>
      <c r="AB1" s="87" t="s">
        <v>7</v>
      </c>
      <c r="AC1" s="87" t="s">
        <v>7</v>
      </c>
      <c r="AD1" s="87" t="s">
        <v>7</v>
      </c>
      <c r="AE1" s="87" t="s">
        <v>7</v>
      </c>
      <c r="AF1" s="87" t="s">
        <v>7</v>
      </c>
      <c r="AG1" s="87" t="s">
        <v>7</v>
      </c>
      <c r="AH1" s="87" t="s">
        <v>7</v>
      </c>
      <c r="AI1" s="87" t="s">
        <v>7</v>
      </c>
      <c r="AJ1" s="87" t="s">
        <v>7</v>
      </c>
      <c r="AK1" s="87" t="s">
        <v>7</v>
      </c>
      <c r="AL1" s="87" t="s">
        <v>7</v>
      </c>
      <c r="AM1" s="87" t="s">
        <v>7</v>
      </c>
      <c r="AN1" s="87" t="s">
        <v>7</v>
      </c>
      <c r="AO1" s="87" t="s">
        <v>7</v>
      </c>
      <c r="AP1" s="87" t="s">
        <v>7</v>
      </c>
      <c r="AQ1" s="87" t="s">
        <v>7</v>
      </c>
      <c r="AR1" s="87" t="s">
        <v>7</v>
      </c>
      <c r="AS1" s="87" t="s">
        <v>7</v>
      </c>
      <c r="AT1" s="87" t="s">
        <v>7</v>
      </c>
      <c r="AU1" s="87" t="s">
        <v>7</v>
      </c>
    </row>
    <row r="2" spans="1:11" ht="15" hidden="1">
      <c r="A2" s="83" t="s">
        <v>8</v>
      </c>
      <c r="B2" s="83"/>
      <c r="C2" s="84"/>
      <c r="D2" s="83"/>
      <c r="E2" s="85"/>
      <c r="G2" s="83"/>
      <c r="H2" s="89"/>
      <c r="I2" s="83"/>
      <c r="J2" s="83"/>
      <c r="K2" s="83"/>
    </row>
    <row r="3" spans="1:11" ht="15" hidden="1">
      <c r="A3" s="83" t="s">
        <v>9</v>
      </c>
      <c r="B3" s="83">
        <v>1</v>
      </c>
      <c r="C3" s="84"/>
      <c r="D3" s="83"/>
      <c r="E3" s="85"/>
      <c r="G3" s="83"/>
      <c r="H3" s="89"/>
      <c r="I3" s="83"/>
      <c r="J3" s="83"/>
      <c r="K3" s="83"/>
    </row>
    <row r="4" spans="1:11" ht="15" hidden="1">
      <c r="A4" s="83" t="s">
        <v>10</v>
      </c>
      <c r="B4" s="83" t="s">
        <v>11</v>
      </c>
      <c r="C4" s="84"/>
      <c r="D4" s="83"/>
      <c r="E4" s="85"/>
      <c r="G4" s="83"/>
      <c r="H4" s="89"/>
      <c r="I4" s="83"/>
      <c r="J4" s="83"/>
      <c r="K4" s="83"/>
    </row>
    <row r="5" spans="1:11" ht="15" hidden="1">
      <c r="A5" s="83" t="s">
        <v>12</v>
      </c>
      <c r="B5" s="83" t="s">
        <v>53</v>
      </c>
      <c r="C5" s="84"/>
      <c r="D5" s="83"/>
      <c r="E5" s="85"/>
      <c r="G5" s="83"/>
      <c r="H5" s="89"/>
      <c r="I5" s="83"/>
      <c r="J5" s="83"/>
      <c r="K5" s="83"/>
    </row>
    <row r="6" spans="1:11" ht="15" hidden="1">
      <c r="A6" s="83" t="s">
        <v>14</v>
      </c>
      <c r="B6" s="83" t="s">
        <v>54</v>
      </c>
      <c r="C6" s="84"/>
      <c r="D6" s="83"/>
      <c r="E6" s="85"/>
      <c r="G6" s="83"/>
      <c r="H6" s="89"/>
      <c r="I6" s="83"/>
      <c r="J6" s="83"/>
      <c r="K6" s="83"/>
    </row>
    <row r="7" spans="1:11" ht="15" hidden="1">
      <c r="A7" s="83" t="s">
        <v>16</v>
      </c>
      <c r="B7" s="83" t="s">
        <v>17</v>
      </c>
      <c r="C7" s="84"/>
      <c r="D7" s="83"/>
      <c r="E7" s="85"/>
      <c r="G7" s="83"/>
      <c r="H7" s="89"/>
      <c r="I7" s="83"/>
      <c r="J7" s="83"/>
      <c r="K7" s="83"/>
    </row>
    <row r="8" spans="1:11" ht="15">
      <c r="A8" s="1" t="s">
        <v>6</v>
      </c>
      <c r="B8" s="1"/>
      <c r="C8" s="2"/>
      <c r="D8" s="1"/>
      <c r="E8" s="3"/>
      <c r="F8" s="6"/>
      <c r="G8" s="1"/>
      <c r="H8" s="7"/>
      <c r="I8" s="1"/>
      <c r="J8" s="1"/>
      <c r="K8" s="5"/>
    </row>
    <row r="9" spans="1:11" ht="15">
      <c r="A9" s="1" t="s">
        <v>6</v>
      </c>
      <c r="B9" s="1"/>
      <c r="C9" s="2"/>
      <c r="D9" s="1"/>
      <c r="E9" s="3"/>
      <c r="F9" s="6"/>
      <c r="G9" s="1" t="s">
        <v>19</v>
      </c>
      <c r="H9" s="5"/>
      <c r="I9" s="5"/>
      <c r="J9" s="1"/>
      <c r="K9" s="1" t="s">
        <v>20</v>
      </c>
    </row>
    <row r="10" spans="1:11" ht="12.75">
      <c r="A10" s="1" t="s">
        <v>6</v>
      </c>
      <c r="B10" s="1"/>
      <c r="C10" s="2"/>
      <c r="D10" s="1"/>
      <c r="E10" s="3"/>
      <c r="F10" s="4"/>
      <c r="G10" s="9" t="s">
        <v>21</v>
      </c>
      <c r="H10" s="10"/>
      <c r="I10" s="11"/>
      <c r="J10" s="4"/>
      <c r="K10" s="12" t="s">
        <v>22</v>
      </c>
    </row>
    <row r="11" spans="1:11" ht="12.75">
      <c r="A11" s="1" t="s">
        <v>6</v>
      </c>
      <c r="B11" s="13"/>
      <c r="C11" s="13"/>
      <c r="D11" s="13"/>
      <c r="E11" s="13"/>
      <c r="F11" s="14"/>
      <c r="G11" s="15" t="s">
        <v>23</v>
      </c>
      <c r="H11" s="16"/>
      <c r="I11" s="13"/>
      <c r="J11" s="4"/>
      <c r="K11" s="1"/>
    </row>
    <row r="12" spans="1:11" ht="12.75">
      <c r="A12" s="1" t="s">
        <v>6</v>
      </c>
      <c r="B12" s="1"/>
      <c r="C12" s="2"/>
      <c r="D12" s="1"/>
      <c r="E12" s="3"/>
      <c r="F12" s="4"/>
      <c r="G12" s="17" t="s">
        <v>25</v>
      </c>
      <c r="H12" s="7"/>
      <c r="I12" s="1"/>
      <c r="J12" s="4"/>
      <c r="K12" s="90"/>
    </row>
    <row r="13" spans="1:11" ht="16.5" thickBot="1">
      <c r="A13" s="91" t="s">
        <v>6</v>
      </c>
      <c r="B13" s="1"/>
      <c r="C13" s="2"/>
      <c r="D13" s="1"/>
      <c r="E13" s="3"/>
      <c r="F13" s="6"/>
      <c r="G13" s="5"/>
      <c r="H13" s="7"/>
      <c r="I13" s="1"/>
      <c r="J13" s="4"/>
      <c r="K13" s="7"/>
    </row>
    <row r="14" spans="1:47" ht="90" hidden="1" thickBot="1">
      <c r="A14" s="84" t="s">
        <v>2</v>
      </c>
      <c r="B14" s="84"/>
      <c r="C14" s="84"/>
      <c r="D14" s="84"/>
      <c r="E14" s="85"/>
      <c r="F14" s="86"/>
      <c r="G14" s="84"/>
      <c r="H14" s="92"/>
      <c r="I14" s="28" t="str">
        <f>I23&amp;" "&amp;I20</f>
        <v>010 CELKOVÁ HODNOTA  VZNIKNUTÝCH SEKURITIZAČNÝCH EXPOZÍCIÍ</v>
      </c>
      <c r="J14" s="28" t="str">
        <f>J23&amp;" "&amp;J21</f>
        <v>020 (-) FINANCOVANÉ ZABEZPEČENIE (Cva)</v>
      </c>
      <c r="K14" s="28" t="str">
        <f>K23&amp;" "&amp;K22</f>
        <v>030 (-) UPRAVENÉ HODNOTY NEFINANCOVANÉHO ZABEZPEČENIA (G*)</v>
      </c>
      <c r="L14" s="28" t="str">
        <f>L23&amp;" "&amp;L21</f>
        <v>040 PONECHANÁ ALEBO SPÄTNE ODKÚPENÁ POMYSELNÁ HODNOTA ZABEZPEČENIA</v>
      </c>
      <c r="M14" s="28" t="str">
        <f>M23&amp;" "&amp;M21</f>
        <v>050 PÔVODNÁ EXPOZÍCIA PRED KONVERZNÝMI FAKTORMI</v>
      </c>
      <c r="N14" s="28" t="str">
        <f>N23&amp;" "&amp;N20</f>
        <v>060 (-) ÚPRAVY OCENENIA A REZERVY</v>
      </c>
      <c r="O14" s="28" t="str">
        <f>O23&amp;" "&amp;O20</f>
        <v>070 EXPOZÍCIA PO ODPOČÍTANÍ ÚPRAV OCENENIA A REZERV</v>
      </c>
      <c r="P14" s="28" t="str">
        <f>P23&amp;" "&amp;P21</f>
        <v>080 (-) NEFINANCOVANÉ ZABEZPEČENIE: UPRAVENÉ HODNOTY (Ga)</v>
      </c>
      <c r="Q14" s="28" t="str">
        <f>Q23&amp;" "&amp;Q21</f>
        <v>090 (-) FINANCOVANÉ ZABEZPEČENIE</v>
      </c>
      <c r="R14" s="28" t="str">
        <f>R23&amp;" "&amp;R22</f>
        <v>100 (-) CELKOVÉ ZÁPORNÉ TOKY </v>
      </c>
      <c r="S14" s="28" t="str">
        <f>S23&amp;" "&amp;S22</f>
        <v>110 CELKOVÉ KLADNÉ TOKY</v>
      </c>
      <c r="T14" s="28" t="str">
        <f>T23&amp;" "&amp;T20</f>
        <v>120 ČISTÁ EXPOZÍCIA PO ÚČINKOCH SUBSTITÚCIE CRM PRED KONVERZNÝMI FAKTORMI</v>
      </c>
      <c r="U14" s="28" t="str">
        <f>U23&amp;" "&amp;U20</f>
        <v>130 (-) POSTUPY NA ZMIERŇOVANIE KREDITNÉHO RIZIKA S VPLYVOM NA HODNOTU EXPOZÍCIE: HODNOTA FINANCOVANÉHO ZABEZPEČENIA UPRAVENÁ NA ZÁKLADE SÚHRNNEJ METÓDY NAKLADANIA S FINANČNÝM KOLATERÁLOM (Cvam)</v>
      </c>
      <c r="V14" s="28" t="str">
        <f>V23&amp;" "&amp;V20</f>
        <v>140 PLNE UPRAVENÁ HODNOTA EXPOZÍCIE (E*)</v>
      </c>
      <c r="W14" s="28" t="str">
        <f>W23&amp;" "&amp;W21</f>
        <v>150 0</v>
      </c>
      <c r="X14" s="28" t="str">
        <f>X23&amp;" "&amp;X21</f>
        <v>160 &gt;0 % a &lt;=20 %</v>
      </c>
      <c r="Y14" s="28" t="str">
        <f>Y23&amp;" "&amp;Y21</f>
        <v>170 &gt;20 % a &lt;=50 %</v>
      </c>
      <c r="Z14" s="28" t="str">
        <f>Z23&amp;" "&amp;Z21</f>
        <v>180 &gt;50 % a &lt;=100 %</v>
      </c>
      <c r="AA14" s="28" t="str">
        <f>AA23&amp;" "&amp;AA20</f>
        <v>190 HODNOTA EXPOZÍCIE    </v>
      </c>
      <c r="AB14" s="28" t="str">
        <f>AB23&amp;" "&amp;AB21</f>
        <v>200 (-) ODPOČÍTANÁ OD VLASTNÝCH ZDROJOV</v>
      </c>
      <c r="AC14" s="28" t="str">
        <f>AC23&amp;" "&amp;AC21</f>
        <v>210 NA KTORÚ SA UPLATŇUJÚ RIZIKOVÉ VÁHY</v>
      </c>
      <c r="AD14" s="28" t="str">
        <f aca="true" t="shared" si="0" ref="AD14:AI14">AD23&amp;" "&amp;AD22</f>
        <v>220 CQS 1</v>
      </c>
      <c r="AE14" s="28" t="str">
        <f t="shared" si="0"/>
        <v>230 CQS 2</v>
      </c>
      <c r="AF14" s="28" t="str">
        <f t="shared" si="0"/>
        <v>240 CQS 3</v>
      </c>
      <c r="AG14" s="28" t="str">
        <f t="shared" si="0"/>
        <v>250 CQS 4</v>
      </c>
      <c r="AH14" s="28" t="str">
        <f t="shared" si="0"/>
        <v>260 VŠETKY OSTATNÉ CQS</v>
      </c>
      <c r="AI14" s="28" t="str">
        <f t="shared" si="0"/>
        <v>270 BEZ RATINGU</v>
      </c>
      <c r="AJ14" s="28" t="str">
        <f>AJ23&amp;" "&amp;AJ21</f>
        <v>280 PREZRETIE</v>
      </c>
      <c r="AK14" s="28" t="str">
        <f>AK23&amp;" "&amp;AK22</f>
        <v>290 Z ČOHO: DRUHÁ STRATA V ABCP</v>
      </c>
      <c r="AL14" s="28" t="str">
        <f>AL23&amp;" "&amp;AL22</f>
        <v>300 Z ČOHO: PRIEMERNÁ RIZIKOVÁ VÁHA (%)</v>
      </c>
      <c r="AM14" s="28" t="str">
        <f>AM23&amp;" "&amp;AM21</f>
        <v>310  PRÍSTUP INTERNÉHO HODNOTENIA</v>
      </c>
      <c r="AN14" s="28" t="str">
        <f>AN23&amp;" "&amp;AN22</f>
        <v>320 PRIEMERNÁ RIZIKOVÁ VÁHA (%)</v>
      </c>
      <c r="AO14" s="28" t="str">
        <f>AO23&amp;" "&amp;AO20</f>
        <v>330 HODNOTA RIZIKOVO VÁŽENEJ EXPOZÍCIE</v>
      </c>
      <c r="AP14" s="28" t="str">
        <f>AP23&amp;" "&amp;AP22</f>
        <v>340 Z ČOHO: SYNTETICKÉ SEKURITIZÁCIE</v>
      </c>
      <c r="AQ14" s="28" t="str">
        <f>AQ23&amp;" "&amp;AQ20</f>
        <v>350 CELKOVÝ ÚČINOK (ÚPRAVA) Z DÔVODU PORUŠENIA USTANOVENÍ O NÁLEŽITEJ STAROSTLIVOSTI</v>
      </c>
      <c r="AR14" s="28" t="str">
        <f>AR23&amp;" "&amp;AR20</f>
        <v>360 ÚPRAVA HODNOTY RIZIKOVO VÁŽENEJ EXPOZÍCIE Z DÔVODU NESÚLADU SPLATNOSTÍ</v>
      </c>
      <c r="AS14" s="28" t="str">
        <f>AS23&amp;" "&amp;AS22</f>
        <v>370 PRED UPLATNENÍM HORNÉHO OHRANIČENIA</v>
      </c>
      <c r="AT14" s="28" t="str">
        <f>AT23&amp;" "&amp;AT22</f>
        <v>380 PO UPLATNENÍ HORNÉHO OHRANIČENIA</v>
      </c>
      <c r="AU14" s="28" t="str">
        <f>AU23&amp;" "&amp;AU20</f>
        <v>390 DOPLŇUJÚCA POLOŽKA: HODNOTA RIZIKOVO VÁŽENEJ EXPOZÍCIE ZODPOVEDAJÚCA ZÁPORNÝM TOKOM ZO SEKURITIZÁCIE SA DO INÝCH TRIED EXPOZÍCIÍ</v>
      </c>
    </row>
    <row r="15" spans="1:47" ht="13.5" hidden="1" thickBot="1">
      <c r="A15" s="85" t="s">
        <v>4</v>
      </c>
      <c r="B15" s="85"/>
      <c r="C15" s="85"/>
      <c r="D15" s="85"/>
      <c r="E15" s="85"/>
      <c r="F15" s="85"/>
      <c r="G15" s="85"/>
      <c r="H15" s="93"/>
      <c r="I15" s="85" t="s">
        <v>55</v>
      </c>
      <c r="J15" s="85" t="s">
        <v>56</v>
      </c>
      <c r="K15" s="85" t="s">
        <v>57</v>
      </c>
      <c r="L15" s="93" t="s">
        <v>58</v>
      </c>
      <c r="M15" s="93" t="s">
        <v>59</v>
      </c>
      <c r="N15" s="93" t="s">
        <v>60</v>
      </c>
      <c r="O15" s="93" t="s">
        <v>61</v>
      </c>
      <c r="P15" s="93" t="s">
        <v>62</v>
      </c>
      <c r="Q15" s="93" t="s">
        <v>63</v>
      </c>
      <c r="R15" s="93" t="s">
        <v>64</v>
      </c>
      <c r="S15" s="93" t="s">
        <v>65</v>
      </c>
      <c r="T15" s="93" t="s">
        <v>66</v>
      </c>
      <c r="U15" s="93" t="s">
        <v>67</v>
      </c>
      <c r="V15" s="93" t="s">
        <v>68</v>
      </c>
      <c r="W15" s="93" t="s">
        <v>69</v>
      </c>
      <c r="X15" s="93" t="s">
        <v>70</v>
      </c>
      <c r="Y15" s="93" t="s">
        <v>71</v>
      </c>
      <c r="Z15" s="93" t="s">
        <v>72</v>
      </c>
      <c r="AA15" s="93" t="s">
        <v>73</v>
      </c>
      <c r="AB15" s="93" t="s">
        <v>74</v>
      </c>
      <c r="AC15" s="93" t="s">
        <v>75</v>
      </c>
      <c r="AD15" s="93" t="s">
        <v>76</v>
      </c>
      <c r="AE15" s="93" t="s">
        <v>77</v>
      </c>
      <c r="AF15" s="93" t="s">
        <v>78</v>
      </c>
      <c r="AG15" s="93" t="s">
        <v>79</v>
      </c>
      <c r="AH15" s="93" t="s">
        <v>80</v>
      </c>
      <c r="AI15" s="93" t="s">
        <v>81</v>
      </c>
      <c r="AJ15" s="93" t="s">
        <v>82</v>
      </c>
      <c r="AK15" s="93" t="s">
        <v>83</v>
      </c>
      <c r="AL15" s="93" t="s">
        <v>84</v>
      </c>
      <c r="AM15" s="93" t="s">
        <v>85</v>
      </c>
      <c r="AN15" s="93" t="s">
        <v>86</v>
      </c>
      <c r="AO15" s="93" t="s">
        <v>87</v>
      </c>
      <c r="AP15" s="93" t="s">
        <v>88</v>
      </c>
      <c r="AQ15" s="93" t="s">
        <v>89</v>
      </c>
      <c r="AR15" s="93" t="s">
        <v>90</v>
      </c>
      <c r="AS15" s="93" t="s">
        <v>91</v>
      </c>
      <c r="AT15" s="93" t="s">
        <v>92</v>
      </c>
      <c r="AU15" s="93" t="s">
        <v>93</v>
      </c>
    </row>
    <row r="16" spans="1:47" ht="18.75" thickBot="1">
      <c r="A16" s="83" t="s">
        <v>6</v>
      </c>
      <c r="B16" s="83"/>
      <c r="C16" s="84"/>
      <c r="D16" s="83"/>
      <c r="E16" s="85"/>
      <c r="G16" s="94" t="s">
        <v>54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6"/>
    </row>
    <row r="17" spans="1:13" ht="15">
      <c r="A17" s="83" t="s">
        <v>6</v>
      </c>
      <c r="B17" s="83"/>
      <c r="C17" s="84"/>
      <c r="D17" s="83"/>
      <c r="E17" s="85"/>
      <c r="H17" s="97"/>
      <c r="I17" s="98"/>
      <c r="J17" s="98"/>
      <c r="K17" s="98"/>
      <c r="L17" s="98"/>
      <c r="M17" s="98"/>
    </row>
    <row r="18" spans="1:47" ht="22.5">
      <c r="A18" s="99" t="s">
        <v>5</v>
      </c>
      <c r="B18" s="99"/>
      <c r="C18" s="100"/>
      <c r="D18" s="99"/>
      <c r="E18" s="101"/>
      <c r="F18" s="86" t="s">
        <v>39</v>
      </c>
      <c r="H18" s="102"/>
      <c r="I18" s="103">
        <v>10</v>
      </c>
      <c r="J18" s="103">
        <v>20</v>
      </c>
      <c r="K18" s="103">
        <v>30</v>
      </c>
      <c r="L18" s="103">
        <v>40</v>
      </c>
      <c r="M18" s="103">
        <v>50</v>
      </c>
      <c r="N18" s="103">
        <v>60</v>
      </c>
      <c r="O18" s="103">
        <v>70</v>
      </c>
      <c r="P18" s="103">
        <v>80</v>
      </c>
      <c r="Q18" s="103">
        <v>90</v>
      </c>
      <c r="R18" s="103">
        <v>100</v>
      </c>
      <c r="S18" s="103">
        <v>110</v>
      </c>
      <c r="T18" s="103">
        <v>120</v>
      </c>
      <c r="U18" s="103">
        <v>130</v>
      </c>
      <c r="V18" s="103">
        <v>140</v>
      </c>
      <c r="W18" s="103">
        <v>150</v>
      </c>
      <c r="X18" s="103">
        <v>160</v>
      </c>
      <c r="Y18" s="103">
        <v>170</v>
      </c>
      <c r="Z18" s="103">
        <v>180</v>
      </c>
      <c r="AA18" s="103">
        <v>190</v>
      </c>
      <c r="AB18" s="103">
        <v>200</v>
      </c>
      <c r="AC18" s="103">
        <v>210</v>
      </c>
      <c r="AD18" s="103">
        <v>220</v>
      </c>
      <c r="AE18" s="103">
        <v>230</v>
      </c>
      <c r="AF18" s="103">
        <v>240</v>
      </c>
      <c r="AG18" s="103">
        <v>250</v>
      </c>
      <c r="AH18" s="103">
        <v>260</v>
      </c>
      <c r="AI18" s="103">
        <v>270</v>
      </c>
      <c r="AJ18" s="103">
        <v>280</v>
      </c>
      <c r="AK18" s="103">
        <v>290</v>
      </c>
      <c r="AL18" s="103">
        <v>300</v>
      </c>
      <c r="AM18" s="103">
        <v>310</v>
      </c>
      <c r="AN18" s="103">
        <v>320</v>
      </c>
      <c r="AO18" s="103">
        <v>330</v>
      </c>
      <c r="AP18" s="103">
        <v>340</v>
      </c>
      <c r="AQ18" s="103">
        <v>350</v>
      </c>
      <c r="AR18" s="103">
        <v>360</v>
      </c>
      <c r="AS18" s="103">
        <v>370</v>
      </c>
      <c r="AT18" s="103">
        <v>380</v>
      </c>
      <c r="AU18" s="103">
        <v>390</v>
      </c>
    </row>
    <row r="19" spans="1:8" ht="15.75" thickBot="1">
      <c r="A19" s="83" t="s">
        <v>40</v>
      </c>
      <c r="B19" s="83"/>
      <c r="C19" s="84"/>
      <c r="D19" s="83"/>
      <c r="E19" s="85"/>
      <c r="H19" s="104"/>
    </row>
    <row r="20" spans="1:47" ht="45">
      <c r="A20" s="83" t="s">
        <v>40</v>
      </c>
      <c r="B20" s="83"/>
      <c r="C20" s="84"/>
      <c r="D20" s="83"/>
      <c r="E20" s="85"/>
      <c r="G20" s="307"/>
      <c r="H20" s="308"/>
      <c r="I20" s="313" t="s">
        <v>326</v>
      </c>
      <c r="J20" s="316" t="s">
        <v>327</v>
      </c>
      <c r="K20" s="317"/>
      <c r="L20" s="298"/>
      <c r="M20" s="105" t="s">
        <v>328</v>
      </c>
      <c r="N20" s="300" t="s">
        <v>329</v>
      </c>
      <c r="O20" s="300" t="s">
        <v>330</v>
      </c>
      <c r="P20" s="303" t="s">
        <v>331</v>
      </c>
      <c r="Q20" s="303"/>
      <c r="R20" s="303"/>
      <c r="S20" s="304"/>
      <c r="T20" s="300" t="s">
        <v>332</v>
      </c>
      <c r="U20" s="300" t="s">
        <v>333</v>
      </c>
      <c r="V20" s="300" t="s">
        <v>334</v>
      </c>
      <c r="W20" s="326" t="s">
        <v>335</v>
      </c>
      <c r="X20" s="327"/>
      <c r="Y20" s="327"/>
      <c r="Z20" s="328"/>
      <c r="AA20" s="326" t="s">
        <v>336</v>
      </c>
      <c r="AB20" s="106"/>
      <c r="AC20" s="107"/>
      <c r="AD20" s="302" t="s">
        <v>337</v>
      </c>
      <c r="AE20" s="303"/>
      <c r="AF20" s="303"/>
      <c r="AG20" s="303"/>
      <c r="AH20" s="303"/>
      <c r="AI20" s="303"/>
      <c r="AJ20" s="303"/>
      <c r="AK20" s="303"/>
      <c r="AL20" s="303"/>
      <c r="AM20" s="303"/>
      <c r="AN20" s="304"/>
      <c r="AO20" s="332" t="s">
        <v>338</v>
      </c>
      <c r="AP20" s="333"/>
      <c r="AQ20" s="300" t="s">
        <v>339</v>
      </c>
      <c r="AR20" s="300" t="s">
        <v>340</v>
      </c>
      <c r="AS20" s="291" t="s">
        <v>341</v>
      </c>
      <c r="AT20" s="291"/>
      <c r="AU20" s="293" t="s">
        <v>94</v>
      </c>
    </row>
    <row r="21" spans="1:47" ht="67.5">
      <c r="A21" s="83" t="s">
        <v>40</v>
      </c>
      <c r="B21" s="83"/>
      <c r="C21" s="84"/>
      <c r="D21" s="83"/>
      <c r="E21" s="85"/>
      <c r="F21" s="86"/>
      <c r="G21" s="309"/>
      <c r="H21" s="310"/>
      <c r="I21" s="314"/>
      <c r="J21" s="305" t="s">
        <v>95</v>
      </c>
      <c r="K21" s="108" t="s">
        <v>342</v>
      </c>
      <c r="L21" s="318" t="s">
        <v>343</v>
      </c>
      <c r="M21" s="305" t="s">
        <v>344</v>
      </c>
      <c r="N21" s="301"/>
      <c r="O21" s="301"/>
      <c r="P21" s="319" t="s">
        <v>345</v>
      </c>
      <c r="Q21" s="305" t="s">
        <v>346</v>
      </c>
      <c r="R21" s="299" t="s">
        <v>347</v>
      </c>
      <c r="S21" s="295"/>
      <c r="T21" s="301"/>
      <c r="U21" s="301"/>
      <c r="V21" s="301"/>
      <c r="W21" s="336">
        <v>0</v>
      </c>
      <c r="X21" s="305" t="s">
        <v>348</v>
      </c>
      <c r="Y21" s="305" t="s">
        <v>349</v>
      </c>
      <c r="Z21" s="305" t="s">
        <v>350</v>
      </c>
      <c r="AA21" s="301"/>
      <c r="AB21" s="305" t="s">
        <v>351</v>
      </c>
      <c r="AC21" s="305" t="s">
        <v>352</v>
      </c>
      <c r="AD21" s="329" t="s">
        <v>353</v>
      </c>
      <c r="AE21" s="330"/>
      <c r="AF21" s="330"/>
      <c r="AG21" s="330"/>
      <c r="AH21" s="331"/>
      <c r="AI21" s="111">
        <v>12.5</v>
      </c>
      <c r="AJ21" s="321" t="s">
        <v>354</v>
      </c>
      <c r="AK21" s="322"/>
      <c r="AL21" s="323"/>
      <c r="AM21" s="324" t="s">
        <v>355</v>
      </c>
      <c r="AN21" s="325"/>
      <c r="AO21" s="334"/>
      <c r="AP21" s="335"/>
      <c r="AQ21" s="301"/>
      <c r="AR21" s="301"/>
      <c r="AS21" s="292"/>
      <c r="AT21" s="292"/>
      <c r="AU21" s="294"/>
    </row>
    <row r="22" spans="1:47" ht="303" customHeight="1">
      <c r="A22" s="83" t="s">
        <v>40</v>
      </c>
      <c r="B22" s="83"/>
      <c r="C22" s="84"/>
      <c r="D22" s="83"/>
      <c r="E22" s="85"/>
      <c r="F22" s="86"/>
      <c r="G22" s="309"/>
      <c r="H22" s="310"/>
      <c r="I22" s="315"/>
      <c r="J22" s="306"/>
      <c r="K22" s="108" t="s">
        <v>356</v>
      </c>
      <c r="L22" s="315"/>
      <c r="M22" s="306"/>
      <c r="N22" s="301"/>
      <c r="O22" s="301"/>
      <c r="P22" s="320"/>
      <c r="Q22" s="301"/>
      <c r="R22" s="108" t="s">
        <v>357</v>
      </c>
      <c r="S22" s="108" t="s">
        <v>358</v>
      </c>
      <c r="T22" s="301"/>
      <c r="U22" s="301"/>
      <c r="V22" s="301"/>
      <c r="W22" s="337"/>
      <c r="X22" s="301"/>
      <c r="Y22" s="301"/>
      <c r="Z22" s="301"/>
      <c r="AA22" s="301"/>
      <c r="AB22" s="306"/>
      <c r="AC22" s="306"/>
      <c r="AD22" s="109" t="s">
        <v>359</v>
      </c>
      <c r="AE22" s="109" t="s">
        <v>360</v>
      </c>
      <c r="AF22" s="109" t="s">
        <v>361</v>
      </c>
      <c r="AG22" s="109" t="s">
        <v>362</v>
      </c>
      <c r="AH22" s="109" t="s">
        <v>363</v>
      </c>
      <c r="AI22" s="113" t="s">
        <v>364</v>
      </c>
      <c r="AJ22" s="114"/>
      <c r="AK22" s="115" t="s">
        <v>365</v>
      </c>
      <c r="AL22" s="110" t="s">
        <v>366</v>
      </c>
      <c r="AM22" s="116"/>
      <c r="AN22" s="112" t="s">
        <v>367</v>
      </c>
      <c r="AO22" s="117"/>
      <c r="AP22" s="110" t="s">
        <v>368</v>
      </c>
      <c r="AQ22" s="301"/>
      <c r="AR22" s="306"/>
      <c r="AS22" s="112" t="s">
        <v>369</v>
      </c>
      <c r="AT22" s="112" t="s">
        <v>370</v>
      </c>
      <c r="AU22" s="294"/>
    </row>
    <row r="23" spans="1:47" ht="24.75">
      <c r="A23" s="83" t="s">
        <v>40</v>
      </c>
      <c r="C23" s="84"/>
      <c r="E23" s="85"/>
      <c r="F23" s="118"/>
      <c r="G23" s="311"/>
      <c r="H23" s="312"/>
      <c r="I23" s="119" t="s">
        <v>371</v>
      </c>
      <c r="J23" s="119" t="s">
        <v>372</v>
      </c>
      <c r="K23" s="119" t="s">
        <v>373</v>
      </c>
      <c r="L23" s="119" t="s">
        <v>374</v>
      </c>
      <c r="M23" s="119" t="s">
        <v>375</v>
      </c>
      <c r="N23" s="119" t="s">
        <v>376</v>
      </c>
      <c r="O23" s="119" t="s">
        <v>377</v>
      </c>
      <c r="P23" s="120" t="s">
        <v>378</v>
      </c>
      <c r="Q23" s="119" t="s">
        <v>379</v>
      </c>
      <c r="R23" s="121" t="s">
        <v>380</v>
      </c>
      <c r="S23" s="119" t="s">
        <v>381</v>
      </c>
      <c r="T23" s="119" t="s">
        <v>382</v>
      </c>
      <c r="U23" s="119" t="s">
        <v>383</v>
      </c>
      <c r="V23" s="119" t="s">
        <v>384</v>
      </c>
      <c r="W23" s="119" t="s">
        <v>385</v>
      </c>
      <c r="X23" s="119" t="s">
        <v>386</v>
      </c>
      <c r="Y23" s="119" t="s">
        <v>387</v>
      </c>
      <c r="Z23" s="119" t="s">
        <v>388</v>
      </c>
      <c r="AA23" s="119" t="s">
        <v>389</v>
      </c>
      <c r="AB23" s="119" t="s">
        <v>390</v>
      </c>
      <c r="AC23" s="119" t="s">
        <v>391</v>
      </c>
      <c r="AD23" s="121" t="s">
        <v>392</v>
      </c>
      <c r="AE23" s="121" t="s">
        <v>393</v>
      </c>
      <c r="AF23" s="121" t="s">
        <v>394</v>
      </c>
      <c r="AG23" s="121" t="s">
        <v>395</v>
      </c>
      <c r="AH23" s="121" t="s">
        <v>396</v>
      </c>
      <c r="AI23" s="121" t="s">
        <v>397</v>
      </c>
      <c r="AJ23" s="121" t="s">
        <v>398</v>
      </c>
      <c r="AK23" s="121" t="s">
        <v>399</v>
      </c>
      <c r="AL23" s="121" t="s">
        <v>400</v>
      </c>
      <c r="AM23" s="122" t="s">
        <v>401</v>
      </c>
      <c r="AN23" s="122" t="s">
        <v>402</v>
      </c>
      <c r="AO23" s="123" t="s">
        <v>403</v>
      </c>
      <c r="AP23" s="121" t="s">
        <v>404</v>
      </c>
      <c r="AQ23" s="124" t="s">
        <v>405</v>
      </c>
      <c r="AR23" s="124" t="s">
        <v>406</v>
      </c>
      <c r="AS23" s="124" t="s">
        <v>407</v>
      </c>
      <c r="AT23" s="124" t="s">
        <v>408</v>
      </c>
      <c r="AU23" s="125" t="s">
        <v>409</v>
      </c>
    </row>
    <row r="24" spans="1:47" ht="27" customHeight="1">
      <c r="A24" s="87" t="s">
        <v>7</v>
      </c>
      <c r="C24" s="84" t="str">
        <f aca="true" t="shared" si="1" ref="C24:C53">G24&amp;" "&amp;H24</f>
        <v>010 CELKOVÉ EXPOZÍCIE</v>
      </c>
      <c r="E24" s="85" t="s">
        <v>96</v>
      </c>
      <c r="F24" s="126">
        <v>10</v>
      </c>
      <c r="G24" s="127" t="s">
        <v>371</v>
      </c>
      <c r="H24" s="128" t="s">
        <v>97</v>
      </c>
      <c r="I24" s="129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1">
        <f>'C1200'!M24+'C1200'!N24</f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2">
        <v>0</v>
      </c>
      <c r="AM24" s="130">
        <v>0</v>
      </c>
      <c r="AN24" s="132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3">
        <v>0</v>
      </c>
    </row>
    <row r="25" spans="1:47" ht="27" customHeight="1">
      <c r="A25" s="87" t="s">
        <v>7</v>
      </c>
      <c r="C25" s="84" t="str">
        <f t="shared" si="1"/>
        <v>020 Z ČOHO: RESEKURITIZÁCIE</v>
      </c>
      <c r="E25" s="85" t="s">
        <v>98</v>
      </c>
      <c r="F25" s="134">
        <v>20</v>
      </c>
      <c r="G25" s="127" t="s">
        <v>372</v>
      </c>
      <c r="H25" s="135" t="s">
        <v>410</v>
      </c>
      <c r="I25" s="136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8">
        <f>'C1200'!M25+'C1200'!N25</f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7">
        <v>0</v>
      </c>
      <c r="Y25" s="137">
        <v>0</v>
      </c>
      <c r="Z25" s="137">
        <v>0</v>
      </c>
      <c r="AA25" s="137">
        <v>0</v>
      </c>
      <c r="AB25" s="137">
        <v>0</v>
      </c>
      <c r="AC25" s="137">
        <v>0</v>
      </c>
      <c r="AD25" s="137">
        <v>0</v>
      </c>
      <c r="AE25" s="137">
        <v>0</v>
      </c>
      <c r="AF25" s="137">
        <v>0</v>
      </c>
      <c r="AG25" s="137">
        <v>0</v>
      </c>
      <c r="AH25" s="137">
        <v>0</v>
      </c>
      <c r="AI25" s="137">
        <v>0</v>
      </c>
      <c r="AJ25" s="137">
        <v>0</v>
      </c>
      <c r="AK25" s="137">
        <v>0</v>
      </c>
      <c r="AL25" s="139">
        <v>0</v>
      </c>
      <c r="AM25" s="137">
        <v>0</v>
      </c>
      <c r="AN25" s="139">
        <v>0</v>
      </c>
      <c r="AO25" s="137">
        <v>0</v>
      </c>
      <c r="AP25" s="137">
        <v>0</v>
      </c>
      <c r="AQ25" s="137">
        <v>0</v>
      </c>
      <c r="AR25" s="137">
        <v>0</v>
      </c>
      <c r="AS25" s="137">
        <v>0</v>
      </c>
      <c r="AT25" s="137">
        <v>0</v>
      </c>
      <c r="AU25" s="140">
        <v>0</v>
      </c>
    </row>
    <row r="26" spans="1:47" ht="27" customHeight="1">
      <c r="A26" s="87" t="s">
        <v>7</v>
      </c>
      <c r="C26" s="84" t="str">
        <f t="shared" si="1"/>
        <v>030 ORIGINÁTOR: CELKOVÉ EXPOZÍCIE</v>
      </c>
      <c r="E26" s="85" t="s">
        <v>99</v>
      </c>
      <c r="F26" s="141">
        <v>30</v>
      </c>
      <c r="G26" s="127" t="s">
        <v>373</v>
      </c>
      <c r="H26" s="142" t="s">
        <v>411</v>
      </c>
      <c r="I26" s="129">
        <v>0</v>
      </c>
      <c r="J26" s="130">
        <v>0</v>
      </c>
      <c r="K26" s="130">
        <v>0</v>
      </c>
      <c r="L26" s="130">
        <v>0</v>
      </c>
      <c r="M26" s="143">
        <v>0</v>
      </c>
      <c r="N26" s="130">
        <v>0</v>
      </c>
      <c r="O26" s="131">
        <f>'C1200'!M26+'C1200'!N26</f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43">
        <v>0</v>
      </c>
      <c r="AC26" s="143">
        <v>0</v>
      </c>
      <c r="AD26" s="130">
        <v>0</v>
      </c>
      <c r="AE26" s="130">
        <v>0</v>
      </c>
      <c r="AF26" s="130">
        <v>0</v>
      </c>
      <c r="AG26" s="130">
        <v>0</v>
      </c>
      <c r="AH26" s="143">
        <v>0</v>
      </c>
      <c r="AI26" s="143">
        <v>0</v>
      </c>
      <c r="AJ26" s="143">
        <v>0</v>
      </c>
      <c r="AK26" s="143">
        <v>0</v>
      </c>
      <c r="AL26" s="144">
        <v>0</v>
      </c>
      <c r="AM26" s="143">
        <v>0</v>
      </c>
      <c r="AN26" s="144">
        <v>0</v>
      </c>
      <c r="AO26" s="143">
        <v>0</v>
      </c>
      <c r="AP26" s="143">
        <v>0</v>
      </c>
      <c r="AQ26" s="130">
        <v>0</v>
      </c>
      <c r="AR26" s="130">
        <v>0</v>
      </c>
      <c r="AS26" s="130">
        <v>0</v>
      </c>
      <c r="AT26" s="145"/>
      <c r="AU26" s="146"/>
    </row>
    <row r="27" spans="1:47" ht="27" customHeight="1">
      <c r="A27" s="87" t="s">
        <v>7</v>
      </c>
      <c r="C27" s="84" t="str">
        <f t="shared" si="1"/>
        <v>040 SÚVAHOVÉ POLOŽKY</v>
      </c>
      <c r="E27" s="85" t="s">
        <v>100</v>
      </c>
      <c r="F27" s="126">
        <v>40</v>
      </c>
      <c r="G27" s="127" t="s">
        <v>374</v>
      </c>
      <c r="H27" s="135" t="s">
        <v>412</v>
      </c>
      <c r="I27" s="147">
        <v>0</v>
      </c>
      <c r="J27" s="148">
        <v>0</v>
      </c>
      <c r="K27" s="148">
        <v>0</v>
      </c>
      <c r="L27" s="148">
        <v>0</v>
      </c>
      <c r="M27" s="149">
        <v>0</v>
      </c>
      <c r="N27" s="148">
        <v>0</v>
      </c>
      <c r="O27" s="150">
        <f>'C1200'!M27+'C1200'!N27</f>
        <v>0</v>
      </c>
      <c r="P27" s="148">
        <v>0</v>
      </c>
      <c r="Q27" s="148">
        <v>0</v>
      </c>
      <c r="R27" s="148">
        <v>0</v>
      </c>
      <c r="S27" s="148">
        <v>0</v>
      </c>
      <c r="T27" s="148">
        <v>0</v>
      </c>
      <c r="U27" s="148">
        <v>0</v>
      </c>
      <c r="V27" s="148">
        <v>0</v>
      </c>
      <c r="W27" s="151"/>
      <c r="X27" s="151"/>
      <c r="Y27" s="151"/>
      <c r="Z27" s="151"/>
      <c r="AA27" s="148">
        <v>0</v>
      </c>
      <c r="AB27" s="149">
        <v>0</v>
      </c>
      <c r="AC27" s="149">
        <v>0</v>
      </c>
      <c r="AD27" s="148">
        <v>0</v>
      </c>
      <c r="AE27" s="148">
        <v>0</v>
      </c>
      <c r="AF27" s="148">
        <v>0</v>
      </c>
      <c r="AG27" s="148">
        <v>0</v>
      </c>
      <c r="AH27" s="149">
        <v>0</v>
      </c>
      <c r="AI27" s="149">
        <v>0</v>
      </c>
      <c r="AJ27" s="148">
        <v>0</v>
      </c>
      <c r="AK27" s="148">
        <v>0</v>
      </c>
      <c r="AL27" s="152">
        <v>0</v>
      </c>
      <c r="AM27" s="148">
        <v>0</v>
      </c>
      <c r="AN27" s="152">
        <v>0</v>
      </c>
      <c r="AO27" s="149">
        <v>0</v>
      </c>
      <c r="AP27" s="149">
        <v>0</v>
      </c>
      <c r="AQ27" s="148">
        <v>0</v>
      </c>
      <c r="AR27" s="148">
        <v>0</v>
      </c>
      <c r="AS27" s="148">
        <v>0</v>
      </c>
      <c r="AT27" s="151"/>
      <c r="AU27" s="153"/>
    </row>
    <row r="28" spans="1:47" ht="27" customHeight="1">
      <c r="A28" s="87" t="s">
        <v>7</v>
      </c>
      <c r="C28" s="84" t="str">
        <f t="shared" si="1"/>
        <v>050 SEKURITIZÁCIE</v>
      </c>
      <c r="E28" s="85" t="s">
        <v>101</v>
      </c>
      <c r="F28" s="126">
        <v>50</v>
      </c>
      <c r="G28" s="127" t="s">
        <v>375</v>
      </c>
      <c r="H28" s="135" t="s">
        <v>413</v>
      </c>
      <c r="I28" s="147">
        <v>0</v>
      </c>
      <c r="J28" s="148">
        <v>0</v>
      </c>
      <c r="K28" s="148">
        <v>0</v>
      </c>
      <c r="L28" s="148">
        <v>0</v>
      </c>
      <c r="M28" s="149">
        <v>0</v>
      </c>
      <c r="N28" s="148">
        <v>0</v>
      </c>
      <c r="O28" s="150">
        <f>'C1200'!M28+'C1200'!N28</f>
        <v>0</v>
      </c>
      <c r="P28" s="148">
        <v>0</v>
      </c>
      <c r="Q28" s="148">
        <v>0</v>
      </c>
      <c r="R28" s="148">
        <v>0</v>
      </c>
      <c r="S28" s="148">
        <v>0</v>
      </c>
      <c r="T28" s="148">
        <v>0</v>
      </c>
      <c r="U28" s="148">
        <v>0</v>
      </c>
      <c r="V28" s="154">
        <v>0</v>
      </c>
      <c r="W28" s="151"/>
      <c r="X28" s="151"/>
      <c r="Y28" s="151"/>
      <c r="Z28" s="151"/>
      <c r="AA28" s="148">
        <v>0</v>
      </c>
      <c r="AB28" s="149">
        <v>0</v>
      </c>
      <c r="AC28" s="149">
        <v>0</v>
      </c>
      <c r="AD28" s="148">
        <v>0</v>
      </c>
      <c r="AE28" s="148">
        <v>0</v>
      </c>
      <c r="AF28" s="148">
        <v>0</v>
      </c>
      <c r="AG28" s="148">
        <v>0</v>
      </c>
      <c r="AH28" s="149">
        <v>0</v>
      </c>
      <c r="AI28" s="149">
        <v>0</v>
      </c>
      <c r="AJ28" s="148">
        <v>0</v>
      </c>
      <c r="AK28" s="148">
        <v>0</v>
      </c>
      <c r="AL28" s="152">
        <v>0</v>
      </c>
      <c r="AM28" s="148">
        <v>0</v>
      </c>
      <c r="AN28" s="152">
        <v>0</v>
      </c>
      <c r="AO28" s="149">
        <v>0</v>
      </c>
      <c r="AP28" s="149">
        <v>0</v>
      </c>
      <c r="AQ28" s="148">
        <v>0</v>
      </c>
      <c r="AR28" s="148">
        <v>0</v>
      </c>
      <c r="AS28" s="148">
        <v>0</v>
      </c>
      <c r="AT28" s="151"/>
      <c r="AU28" s="153"/>
    </row>
    <row r="29" spans="1:47" ht="27" customHeight="1">
      <c r="A29" s="87" t="s">
        <v>7</v>
      </c>
      <c r="C29" s="84" t="str">
        <f t="shared" si="1"/>
        <v>060 RESEKURITIZÁCIE</v>
      </c>
      <c r="E29" s="85" t="s">
        <v>102</v>
      </c>
      <c r="F29" s="134">
        <v>60</v>
      </c>
      <c r="G29" s="127" t="s">
        <v>376</v>
      </c>
      <c r="H29" s="135" t="s">
        <v>414</v>
      </c>
      <c r="I29" s="147">
        <v>0</v>
      </c>
      <c r="J29" s="148">
        <v>0</v>
      </c>
      <c r="K29" s="148">
        <v>0</v>
      </c>
      <c r="L29" s="148">
        <v>0</v>
      </c>
      <c r="M29" s="149">
        <v>0</v>
      </c>
      <c r="N29" s="148">
        <v>0</v>
      </c>
      <c r="O29" s="150">
        <f>'C1200'!M29+'C1200'!N29</f>
        <v>0</v>
      </c>
      <c r="P29" s="148">
        <v>0</v>
      </c>
      <c r="Q29" s="148">
        <v>0</v>
      </c>
      <c r="R29" s="148">
        <v>0</v>
      </c>
      <c r="S29" s="148">
        <v>0</v>
      </c>
      <c r="T29" s="148">
        <v>0</v>
      </c>
      <c r="U29" s="148">
        <v>0</v>
      </c>
      <c r="V29" s="154">
        <v>0</v>
      </c>
      <c r="W29" s="151"/>
      <c r="X29" s="151"/>
      <c r="Y29" s="151"/>
      <c r="Z29" s="151"/>
      <c r="AA29" s="148">
        <v>0</v>
      </c>
      <c r="AB29" s="149">
        <v>0</v>
      </c>
      <c r="AC29" s="149">
        <v>0</v>
      </c>
      <c r="AD29" s="148">
        <v>0</v>
      </c>
      <c r="AE29" s="148">
        <v>0</v>
      </c>
      <c r="AF29" s="148">
        <v>0</v>
      </c>
      <c r="AG29" s="148">
        <v>0</v>
      </c>
      <c r="AH29" s="149">
        <v>0</v>
      </c>
      <c r="AI29" s="149">
        <v>0</v>
      </c>
      <c r="AJ29" s="148">
        <v>0</v>
      </c>
      <c r="AK29" s="148">
        <v>0</v>
      </c>
      <c r="AL29" s="152">
        <v>0</v>
      </c>
      <c r="AM29" s="148">
        <v>0</v>
      </c>
      <c r="AN29" s="152">
        <v>0</v>
      </c>
      <c r="AO29" s="149">
        <v>0</v>
      </c>
      <c r="AP29" s="149">
        <v>0</v>
      </c>
      <c r="AQ29" s="148">
        <v>0</v>
      </c>
      <c r="AR29" s="148">
        <v>0</v>
      </c>
      <c r="AS29" s="148">
        <v>0</v>
      </c>
      <c r="AT29" s="151"/>
      <c r="AU29" s="153"/>
    </row>
    <row r="30" spans="1:47" ht="27" customHeight="1">
      <c r="A30" s="87" t="s">
        <v>7</v>
      </c>
      <c r="C30" s="84" t="str">
        <f t="shared" si="1"/>
        <v>070 PODSÚVAHOVÉ POLOŽKY A DERIVÁTY</v>
      </c>
      <c r="E30" s="85" t="s">
        <v>103</v>
      </c>
      <c r="F30" s="126">
        <v>70</v>
      </c>
      <c r="G30" s="127" t="s">
        <v>377</v>
      </c>
      <c r="H30" s="135" t="s">
        <v>415</v>
      </c>
      <c r="I30" s="147">
        <v>0</v>
      </c>
      <c r="J30" s="148">
        <v>0</v>
      </c>
      <c r="K30" s="148">
        <v>0</v>
      </c>
      <c r="L30" s="148">
        <v>0</v>
      </c>
      <c r="M30" s="149">
        <v>0</v>
      </c>
      <c r="N30" s="148">
        <v>0</v>
      </c>
      <c r="O30" s="150">
        <f>'C1200'!M30+'C1200'!N30</f>
        <v>0</v>
      </c>
      <c r="P30" s="148">
        <v>0</v>
      </c>
      <c r="Q30" s="148">
        <v>0</v>
      </c>
      <c r="R30" s="148">
        <v>0</v>
      </c>
      <c r="S30" s="148">
        <v>0</v>
      </c>
      <c r="T30" s="148">
        <v>0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8">
        <v>0</v>
      </c>
      <c r="AB30" s="149">
        <v>0</v>
      </c>
      <c r="AC30" s="149">
        <v>0</v>
      </c>
      <c r="AD30" s="148">
        <v>0</v>
      </c>
      <c r="AE30" s="148">
        <v>0</v>
      </c>
      <c r="AF30" s="148">
        <v>0</v>
      </c>
      <c r="AG30" s="148">
        <v>0</v>
      </c>
      <c r="AH30" s="149">
        <v>0</v>
      </c>
      <c r="AI30" s="149">
        <v>0</v>
      </c>
      <c r="AJ30" s="148">
        <v>0</v>
      </c>
      <c r="AK30" s="148">
        <v>0</v>
      </c>
      <c r="AL30" s="152">
        <v>0</v>
      </c>
      <c r="AM30" s="148">
        <v>0</v>
      </c>
      <c r="AN30" s="152">
        <v>0</v>
      </c>
      <c r="AO30" s="149">
        <v>0</v>
      </c>
      <c r="AP30" s="149">
        <v>0</v>
      </c>
      <c r="AQ30" s="148">
        <v>0</v>
      </c>
      <c r="AR30" s="148">
        <v>0</v>
      </c>
      <c r="AS30" s="148">
        <v>0</v>
      </c>
      <c r="AT30" s="151"/>
      <c r="AU30" s="153"/>
    </row>
    <row r="31" spans="1:47" ht="27" customHeight="1">
      <c r="A31" s="87" t="s">
        <v>7</v>
      </c>
      <c r="C31" s="84" t="str">
        <f t="shared" si="1"/>
        <v>080 SEKURITIZÁCIE</v>
      </c>
      <c r="E31" s="85" t="s">
        <v>104</v>
      </c>
      <c r="F31" s="126">
        <v>80</v>
      </c>
      <c r="G31" s="127" t="s">
        <v>378</v>
      </c>
      <c r="H31" s="135" t="s">
        <v>413</v>
      </c>
      <c r="I31" s="147">
        <v>0</v>
      </c>
      <c r="J31" s="148">
        <v>0</v>
      </c>
      <c r="K31" s="148">
        <v>0</v>
      </c>
      <c r="L31" s="148">
        <v>0</v>
      </c>
      <c r="M31" s="149">
        <v>0</v>
      </c>
      <c r="N31" s="148">
        <v>0</v>
      </c>
      <c r="O31" s="150">
        <f>'C1200'!M31+'C1200'!N31</f>
        <v>0</v>
      </c>
      <c r="P31" s="148">
        <v>0</v>
      </c>
      <c r="Q31" s="148">
        <v>0</v>
      </c>
      <c r="R31" s="148">
        <v>0</v>
      </c>
      <c r="S31" s="148">
        <v>0</v>
      </c>
      <c r="T31" s="148">
        <v>0</v>
      </c>
      <c r="U31" s="148">
        <v>0</v>
      </c>
      <c r="V31" s="154">
        <v>0</v>
      </c>
      <c r="W31" s="148">
        <v>0</v>
      </c>
      <c r="X31" s="148">
        <v>0</v>
      </c>
      <c r="Y31" s="148">
        <v>0</v>
      </c>
      <c r="Z31" s="148">
        <v>0</v>
      </c>
      <c r="AA31" s="148">
        <v>0</v>
      </c>
      <c r="AB31" s="149">
        <v>0</v>
      </c>
      <c r="AC31" s="149">
        <v>0</v>
      </c>
      <c r="AD31" s="148">
        <v>0</v>
      </c>
      <c r="AE31" s="148">
        <v>0</v>
      </c>
      <c r="AF31" s="148">
        <v>0</v>
      </c>
      <c r="AG31" s="148">
        <v>0</v>
      </c>
      <c r="AH31" s="149">
        <v>0</v>
      </c>
      <c r="AI31" s="149">
        <v>0</v>
      </c>
      <c r="AJ31" s="148">
        <v>0</v>
      </c>
      <c r="AK31" s="148">
        <v>0</v>
      </c>
      <c r="AL31" s="152">
        <v>0</v>
      </c>
      <c r="AM31" s="148">
        <v>0</v>
      </c>
      <c r="AN31" s="152">
        <v>0</v>
      </c>
      <c r="AO31" s="149">
        <v>0</v>
      </c>
      <c r="AP31" s="149">
        <v>0</v>
      </c>
      <c r="AQ31" s="148">
        <v>0</v>
      </c>
      <c r="AR31" s="148">
        <v>0</v>
      </c>
      <c r="AS31" s="148">
        <v>0</v>
      </c>
      <c r="AT31" s="151"/>
      <c r="AU31" s="153"/>
    </row>
    <row r="32" spans="1:47" ht="27" customHeight="1">
      <c r="A32" s="87" t="s">
        <v>7</v>
      </c>
      <c r="C32" s="84" t="str">
        <f t="shared" si="1"/>
        <v>090 RESEKURITIZÁCIE</v>
      </c>
      <c r="E32" s="85" t="s">
        <v>105</v>
      </c>
      <c r="F32" s="134">
        <v>90</v>
      </c>
      <c r="G32" s="127" t="s">
        <v>379</v>
      </c>
      <c r="H32" s="135" t="s">
        <v>414</v>
      </c>
      <c r="I32" s="147">
        <v>0</v>
      </c>
      <c r="J32" s="148">
        <v>0</v>
      </c>
      <c r="K32" s="148">
        <v>0</v>
      </c>
      <c r="L32" s="148">
        <v>0</v>
      </c>
      <c r="M32" s="149">
        <v>0</v>
      </c>
      <c r="N32" s="148">
        <v>0</v>
      </c>
      <c r="O32" s="150">
        <f>'C1200'!M32+'C1200'!N32</f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54">
        <v>0</v>
      </c>
      <c r="W32" s="148">
        <v>0</v>
      </c>
      <c r="X32" s="148">
        <v>0</v>
      </c>
      <c r="Y32" s="148">
        <v>0</v>
      </c>
      <c r="Z32" s="148">
        <v>0</v>
      </c>
      <c r="AA32" s="148">
        <v>0</v>
      </c>
      <c r="AB32" s="149">
        <v>0</v>
      </c>
      <c r="AC32" s="149">
        <v>0</v>
      </c>
      <c r="AD32" s="148">
        <v>0</v>
      </c>
      <c r="AE32" s="148">
        <v>0</v>
      </c>
      <c r="AF32" s="148">
        <v>0</v>
      </c>
      <c r="AG32" s="148">
        <v>0</v>
      </c>
      <c r="AH32" s="149">
        <v>0</v>
      </c>
      <c r="AI32" s="149">
        <v>0</v>
      </c>
      <c r="AJ32" s="148">
        <v>0</v>
      </c>
      <c r="AK32" s="148">
        <v>0</v>
      </c>
      <c r="AL32" s="152">
        <v>0</v>
      </c>
      <c r="AM32" s="148">
        <v>0</v>
      </c>
      <c r="AN32" s="152">
        <v>0</v>
      </c>
      <c r="AO32" s="149">
        <v>0</v>
      </c>
      <c r="AP32" s="149">
        <v>0</v>
      </c>
      <c r="AQ32" s="148">
        <v>0</v>
      </c>
      <c r="AR32" s="148">
        <v>0</v>
      </c>
      <c r="AS32" s="148">
        <v>0</v>
      </c>
      <c r="AT32" s="151"/>
      <c r="AU32" s="153"/>
    </row>
    <row r="33" spans="1:47" ht="27">
      <c r="A33" s="87" t="s">
        <v>7</v>
      </c>
      <c r="C33" s="84" t="str">
        <f t="shared" si="1"/>
        <v>100 PREDČASNÉ SPLATENIE</v>
      </c>
      <c r="E33" s="85" t="s">
        <v>106</v>
      </c>
      <c r="F33" s="126">
        <v>100</v>
      </c>
      <c r="G33" s="127" t="s">
        <v>416</v>
      </c>
      <c r="H33" s="135" t="s">
        <v>417</v>
      </c>
      <c r="I33" s="155"/>
      <c r="J33" s="156"/>
      <c r="K33" s="156"/>
      <c r="L33" s="156"/>
      <c r="M33" s="157">
        <v>0</v>
      </c>
      <c r="N33" s="137">
        <v>0</v>
      </c>
      <c r="O33" s="138">
        <f>'C1200'!M33+'C1200'!N33</f>
        <v>0</v>
      </c>
      <c r="P33" s="137">
        <v>0</v>
      </c>
      <c r="Q33" s="137">
        <v>0</v>
      </c>
      <c r="R33" s="137">
        <v>0</v>
      </c>
      <c r="S33" s="137">
        <v>0</v>
      </c>
      <c r="T33" s="137">
        <v>0</v>
      </c>
      <c r="U33" s="137">
        <v>0</v>
      </c>
      <c r="V33" s="137">
        <v>0</v>
      </c>
      <c r="W33" s="137">
        <v>0</v>
      </c>
      <c r="X33" s="137">
        <v>0</v>
      </c>
      <c r="Y33" s="137">
        <v>0</v>
      </c>
      <c r="Z33" s="137">
        <v>0</v>
      </c>
      <c r="AA33" s="137">
        <v>0</v>
      </c>
      <c r="AB33" s="156"/>
      <c r="AC33" s="157">
        <v>0</v>
      </c>
      <c r="AD33" s="156"/>
      <c r="AE33" s="156"/>
      <c r="AF33" s="156"/>
      <c r="AG33" s="156"/>
      <c r="AH33" s="156"/>
      <c r="AI33" s="156"/>
      <c r="AJ33" s="137">
        <v>0</v>
      </c>
      <c r="AK33" s="156"/>
      <c r="AL33" s="158"/>
      <c r="AM33" s="156"/>
      <c r="AN33" s="158"/>
      <c r="AO33" s="157">
        <v>0</v>
      </c>
      <c r="AP33" s="157">
        <v>0</v>
      </c>
      <c r="AQ33" s="137">
        <v>0</v>
      </c>
      <c r="AR33" s="137">
        <v>0</v>
      </c>
      <c r="AS33" s="137">
        <v>0</v>
      </c>
      <c r="AT33" s="156"/>
      <c r="AU33" s="159"/>
    </row>
    <row r="34" spans="1:47" ht="27" customHeight="1">
      <c r="A34" s="87" t="s">
        <v>7</v>
      </c>
      <c r="C34" s="84" t="str">
        <f t="shared" si="1"/>
        <v>110 INVESTOR: CELKOVÉ EXPOZÍCIE</v>
      </c>
      <c r="E34" s="85" t="s">
        <v>107</v>
      </c>
      <c r="F34" s="141">
        <v>110</v>
      </c>
      <c r="G34" s="127" t="s">
        <v>381</v>
      </c>
      <c r="H34" s="142" t="s">
        <v>418</v>
      </c>
      <c r="I34" s="160"/>
      <c r="J34" s="161"/>
      <c r="K34" s="161"/>
      <c r="L34" s="161"/>
      <c r="M34" s="143">
        <v>0</v>
      </c>
      <c r="N34" s="143">
        <v>0</v>
      </c>
      <c r="O34" s="162">
        <f>'C1200'!M34+'C1200'!N34</f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30">
        <v>0</v>
      </c>
      <c r="AB34" s="143">
        <v>0</v>
      </c>
      <c r="AC34" s="143">
        <v>0</v>
      </c>
      <c r="AD34" s="130">
        <v>0</v>
      </c>
      <c r="AE34" s="130">
        <v>0</v>
      </c>
      <c r="AF34" s="130">
        <v>0</v>
      </c>
      <c r="AG34" s="130">
        <v>0</v>
      </c>
      <c r="AH34" s="143">
        <v>0</v>
      </c>
      <c r="AI34" s="143">
        <v>0</v>
      </c>
      <c r="AJ34" s="130">
        <v>0</v>
      </c>
      <c r="AK34" s="130">
        <v>0</v>
      </c>
      <c r="AL34" s="132">
        <v>0</v>
      </c>
      <c r="AM34" s="130">
        <v>0</v>
      </c>
      <c r="AN34" s="132">
        <v>0</v>
      </c>
      <c r="AO34" s="143">
        <v>0</v>
      </c>
      <c r="AP34" s="143">
        <v>0</v>
      </c>
      <c r="AQ34" s="130">
        <v>0</v>
      </c>
      <c r="AR34" s="161"/>
      <c r="AS34" s="130">
        <v>0</v>
      </c>
      <c r="AT34" s="161"/>
      <c r="AU34" s="163"/>
    </row>
    <row r="35" spans="1:47" ht="27" customHeight="1">
      <c r="A35" s="87" t="s">
        <v>7</v>
      </c>
      <c r="C35" s="84" t="str">
        <f t="shared" si="1"/>
        <v>120 SÚVAHOVÉ POLOŽKY</v>
      </c>
      <c r="E35" s="85" t="s">
        <v>108</v>
      </c>
      <c r="F35" s="141">
        <v>120</v>
      </c>
      <c r="G35" s="127" t="s">
        <v>382</v>
      </c>
      <c r="H35" s="164" t="s">
        <v>412</v>
      </c>
      <c r="I35" s="165"/>
      <c r="J35" s="151"/>
      <c r="K35" s="151"/>
      <c r="L35" s="151"/>
      <c r="M35" s="148">
        <v>0</v>
      </c>
      <c r="N35" s="148">
        <v>0</v>
      </c>
      <c r="O35" s="150">
        <f>'C1200'!M35+'C1200'!N35</f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9">
        <v>0</v>
      </c>
      <c r="W35" s="151"/>
      <c r="X35" s="151"/>
      <c r="Y35" s="151"/>
      <c r="Z35" s="151"/>
      <c r="AA35" s="148">
        <v>0</v>
      </c>
      <c r="AB35" s="148">
        <v>0</v>
      </c>
      <c r="AC35" s="148">
        <v>0</v>
      </c>
      <c r="AD35" s="148">
        <v>0</v>
      </c>
      <c r="AE35" s="148">
        <v>0</v>
      </c>
      <c r="AF35" s="148">
        <v>0</v>
      </c>
      <c r="AG35" s="148">
        <v>0</v>
      </c>
      <c r="AH35" s="149">
        <v>0</v>
      </c>
      <c r="AI35" s="149">
        <v>0</v>
      </c>
      <c r="AJ35" s="148">
        <v>0</v>
      </c>
      <c r="AK35" s="148">
        <v>0</v>
      </c>
      <c r="AL35" s="152">
        <v>0</v>
      </c>
      <c r="AM35" s="148">
        <v>0</v>
      </c>
      <c r="AN35" s="152">
        <v>0</v>
      </c>
      <c r="AO35" s="149">
        <v>0</v>
      </c>
      <c r="AP35" s="149">
        <v>0</v>
      </c>
      <c r="AQ35" s="148">
        <v>0</v>
      </c>
      <c r="AR35" s="151"/>
      <c r="AS35" s="148">
        <v>0</v>
      </c>
      <c r="AT35" s="151"/>
      <c r="AU35" s="153"/>
    </row>
    <row r="36" spans="1:47" ht="27" customHeight="1">
      <c r="A36" s="87" t="s">
        <v>7</v>
      </c>
      <c r="C36" s="84" t="str">
        <f t="shared" si="1"/>
        <v>130 SEKURITIZÁCIE</v>
      </c>
      <c r="E36" s="85" t="s">
        <v>109</v>
      </c>
      <c r="F36" s="141">
        <v>130</v>
      </c>
      <c r="G36" s="127" t="s">
        <v>383</v>
      </c>
      <c r="H36" s="135" t="s">
        <v>413</v>
      </c>
      <c r="I36" s="165"/>
      <c r="J36" s="151"/>
      <c r="K36" s="151"/>
      <c r="L36" s="151"/>
      <c r="M36" s="149">
        <v>0</v>
      </c>
      <c r="N36" s="148">
        <v>0</v>
      </c>
      <c r="O36" s="150">
        <f>'C1200'!M36+'C1200'!N36</f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54">
        <v>0</v>
      </c>
      <c r="W36" s="151"/>
      <c r="X36" s="151"/>
      <c r="Y36" s="151"/>
      <c r="Z36" s="151"/>
      <c r="AA36" s="148">
        <v>0</v>
      </c>
      <c r="AB36" s="149">
        <v>0</v>
      </c>
      <c r="AC36" s="149">
        <v>0</v>
      </c>
      <c r="AD36" s="148">
        <v>0</v>
      </c>
      <c r="AE36" s="148">
        <v>0</v>
      </c>
      <c r="AF36" s="148">
        <v>0</v>
      </c>
      <c r="AG36" s="148">
        <v>0</v>
      </c>
      <c r="AH36" s="149">
        <v>0</v>
      </c>
      <c r="AI36" s="149">
        <v>0</v>
      </c>
      <c r="AJ36" s="148">
        <v>0</v>
      </c>
      <c r="AK36" s="148">
        <v>0</v>
      </c>
      <c r="AL36" s="152">
        <v>0</v>
      </c>
      <c r="AM36" s="148">
        <v>0</v>
      </c>
      <c r="AN36" s="152">
        <v>0</v>
      </c>
      <c r="AO36" s="149">
        <v>0</v>
      </c>
      <c r="AP36" s="149">
        <v>0</v>
      </c>
      <c r="AQ36" s="148">
        <v>0</v>
      </c>
      <c r="AR36" s="151"/>
      <c r="AS36" s="148">
        <v>0</v>
      </c>
      <c r="AT36" s="151"/>
      <c r="AU36" s="153"/>
    </row>
    <row r="37" spans="1:47" ht="27" customHeight="1">
      <c r="A37" s="87" t="s">
        <v>7</v>
      </c>
      <c r="C37" s="84" t="str">
        <f t="shared" si="1"/>
        <v>140 RESEKURITIZÁCIE</v>
      </c>
      <c r="E37" s="85" t="s">
        <v>110</v>
      </c>
      <c r="F37" s="141">
        <v>140</v>
      </c>
      <c r="G37" s="127" t="s">
        <v>384</v>
      </c>
      <c r="H37" s="135" t="s">
        <v>414</v>
      </c>
      <c r="I37" s="165"/>
      <c r="J37" s="151"/>
      <c r="K37" s="151"/>
      <c r="L37" s="151"/>
      <c r="M37" s="149">
        <v>0</v>
      </c>
      <c r="N37" s="148">
        <v>0</v>
      </c>
      <c r="O37" s="150">
        <f>'C1200'!M37+'C1200'!N37</f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  <c r="V37" s="154">
        <v>0</v>
      </c>
      <c r="W37" s="151"/>
      <c r="X37" s="151"/>
      <c r="Y37" s="151"/>
      <c r="Z37" s="151"/>
      <c r="AA37" s="148">
        <v>0</v>
      </c>
      <c r="AB37" s="149">
        <v>0</v>
      </c>
      <c r="AC37" s="149">
        <v>0</v>
      </c>
      <c r="AD37" s="148">
        <v>0</v>
      </c>
      <c r="AE37" s="148">
        <v>0</v>
      </c>
      <c r="AF37" s="148">
        <v>0</v>
      </c>
      <c r="AG37" s="148">
        <v>0</v>
      </c>
      <c r="AH37" s="149">
        <v>0</v>
      </c>
      <c r="AI37" s="149">
        <v>0</v>
      </c>
      <c r="AJ37" s="148">
        <v>0</v>
      </c>
      <c r="AK37" s="148">
        <v>0</v>
      </c>
      <c r="AL37" s="152">
        <v>0</v>
      </c>
      <c r="AM37" s="148">
        <v>0</v>
      </c>
      <c r="AN37" s="152">
        <v>0</v>
      </c>
      <c r="AO37" s="149">
        <v>0</v>
      </c>
      <c r="AP37" s="149">
        <v>0</v>
      </c>
      <c r="AQ37" s="148">
        <v>0</v>
      </c>
      <c r="AR37" s="151"/>
      <c r="AS37" s="148">
        <v>0</v>
      </c>
      <c r="AT37" s="151"/>
      <c r="AU37" s="153"/>
    </row>
    <row r="38" spans="1:47" ht="27" customHeight="1">
      <c r="A38" s="87" t="s">
        <v>7</v>
      </c>
      <c r="C38" s="84" t="str">
        <f t="shared" si="1"/>
        <v>150 PODSÚVAHOVÉ POLOŽKY A DERIVÁTY</v>
      </c>
      <c r="E38" s="85" t="s">
        <v>111</v>
      </c>
      <c r="F38" s="141">
        <v>150</v>
      </c>
      <c r="G38" s="127" t="s">
        <v>385</v>
      </c>
      <c r="H38" s="164" t="s">
        <v>415</v>
      </c>
      <c r="I38" s="165"/>
      <c r="J38" s="151"/>
      <c r="K38" s="151"/>
      <c r="L38" s="151"/>
      <c r="M38" s="148">
        <v>0</v>
      </c>
      <c r="N38" s="148">
        <v>0</v>
      </c>
      <c r="O38" s="150">
        <f>'C1200'!M38+'C1200'!N38</f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  <c r="V38" s="154">
        <v>0</v>
      </c>
      <c r="W38" s="148">
        <v>0</v>
      </c>
      <c r="X38" s="148">
        <v>0</v>
      </c>
      <c r="Y38" s="148">
        <v>0</v>
      </c>
      <c r="Z38" s="148">
        <v>0</v>
      </c>
      <c r="AA38" s="148">
        <v>0</v>
      </c>
      <c r="AB38" s="148">
        <v>0</v>
      </c>
      <c r="AC38" s="148">
        <v>0</v>
      </c>
      <c r="AD38" s="148">
        <v>0</v>
      </c>
      <c r="AE38" s="148">
        <v>0</v>
      </c>
      <c r="AF38" s="148">
        <v>0</v>
      </c>
      <c r="AG38" s="148">
        <v>0</v>
      </c>
      <c r="AH38" s="149">
        <v>0</v>
      </c>
      <c r="AI38" s="149">
        <v>0</v>
      </c>
      <c r="AJ38" s="148">
        <v>0</v>
      </c>
      <c r="AK38" s="148">
        <v>0</v>
      </c>
      <c r="AL38" s="152">
        <v>0</v>
      </c>
      <c r="AM38" s="148">
        <v>0</v>
      </c>
      <c r="AN38" s="152">
        <v>0</v>
      </c>
      <c r="AO38" s="149">
        <v>0</v>
      </c>
      <c r="AP38" s="149">
        <v>0</v>
      </c>
      <c r="AQ38" s="148">
        <v>0</v>
      </c>
      <c r="AR38" s="151"/>
      <c r="AS38" s="148">
        <v>0</v>
      </c>
      <c r="AT38" s="151"/>
      <c r="AU38" s="153"/>
    </row>
    <row r="39" spans="1:47" ht="27" customHeight="1">
      <c r="A39" s="87" t="s">
        <v>7</v>
      </c>
      <c r="C39" s="84" t="str">
        <f t="shared" si="1"/>
        <v>160 SEKURITIZÁCIE</v>
      </c>
      <c r="E39" s="85" t="s">
        <v>112</v>
      </c>
      <c r="F39" s="141">
        <v>160</v>
      </c>
      <c r="G39" s="127" t="s">
        <v>386</v>
      </c>
      <c r="H39" s="135" t="s">
        <v>413</v>
      </c>
      <c r="I39" s="165"/>
      <c r="J39" s="151"/>
      <c r="K39" s="151"/>
      <c r="L39" s="151"/>
      <c r="M39" s="149">
        <v>0</v>
      </c>
      <c r="N39" s="148">
        <v>0</v>
      </c>
      <c r="O39" s="150">
        <f>'C1200'!M39+'C1200'!N39</f>
        <v>0</v>
      </c>
      <c r="P39" s="148">
        <v>0</v>
      </c>
      <c r="Q39" s="148">
        <v>0</v>
      </c>
      <c r="R39" s="148">
        <v>0</v>
      </c>
      <c r="S39" s="148">
        <v>0</v>
      </c>
      <c r="T39" s="148">
        <v>0</v>
      </c>
      <c r="U39" s="148">
        <v>0</v>
      </c>
      <c r="V39" s="154">
        <v>0</v>
      </c>
      <c r="W39" s="148">
        <v>0</v>
      </c>
      <c r="X39" s="148">
        <v>0</v>
      </c>
      <c r="Y39" s="148">
        <v>0</v>
      </c>
      <c r="Z39" s="148">
        <v>0</v>
      </c>
      <c r="AA39" s="148">
        <v>0</v>
      </c>
      <c r="AB39" s="149">
        <v>0</v>
      </c>
      <c r="AC39" s="149">
        <v>0</v>
      </c>
      <c r="AD39" s="148">
        <v>0</v>
      </c>
      <c r="AE39" s="148">
        <v>0</v>
      </c>
      <c r="AF39" s="148">
        <v>0</v>
      </c>
      <c r="AG39" s="148">
        <v>0</v>
      </c>
      <c r="AH39" s="149">
        <v>0</v>
      </c>
      <c r="AI39" s="149">
        <v>0</v>
      </c>
      <c r="AJ39" s="148">
        <v>0</v>
      </c>
      <c r="AK39" s="148">
        <v>0</v>
      </c>
      <c r="AL39" s="152">
        <v>0</v>
      </c>
      <c r="AM39" s="148">
        <v>0</v>
      </c>
      <c r="AN39" s="152">
        <v>0</v>
      </c>
      <c r="AO39" s="149">
        <v>0</v>
      </c>
      <c r="AP39" s="149">
        <v>0</v>
      </c>
      <c r="AQ39" s="148">
        <v>0</v>
      </c>
      <c r="AR39" s="151"/>
      <c r="AS39" s="148">
        <v>0</v>
      </c>
      <c r="AT39" s="151"/>
      <c r="AU39" s="153"/>
    </row>
    <row r="40" spans="1:47" ht="27" customHeight="1">
      <c r="A40" s="87" t="s">
        <v>7</v>
      </c>
      <c r="C40" s="84" t="str">
        <f t="shared" si="1"/>
        <v>170 RESEKURITIZÁCIE</v>
      </c>
      <c r="E40" s="85" t="s">
        <v>113</v>
      </c>
      <c r="F40" s="141">
        <v>170</v>
      </c>
      <c r="G40" s="127" t="s">
        <v>387</v>
      </c>
      <c r="H40" s="135" t="s">
        <v>414</v>
      </c>
      <c r="I40" s="155"/>
      <c r="J40" s="156"/>
      <c r="K40" s="156"/>
      <c r="L40" s="156"/>
      <c r="M40" s="157">
        <v>0</v>
      </c>
      <c r="N40" s="137">
        <v>0</v>
      </c>
      <c r="O40" s="138">
        <f>'C1200'!M40+'C1200'!N40</f>
        <v>0</v>
      </c>
      <c r="P40" s="137">
        <v>0</v>
      </c>
      <c r="Q40" s="137">
        <v>0</v>
      </c>
      <c r="R40" s="137">
        <v>0</v>
      </c>
      <c r="S40" s="137">
        <v>0</v>
      </c>
      <c r="T40" s="137">
        <v>0</v>
      </c>
      <c r="U40" s="137">
        <v>0</v>
      </c>
      <c r="V40" s="166">
        <v>0</v>
      </c>
      <c r="W40" s="137">
        <v>0</v>
      </c>
      <c r="X40" s="137">
        <v>0</v>
      </c>
      <c r="Y40" s="137">
        <v>0</v>
      </c>
      <c r="Z40" s="137">
        <v>0</v>
      </c>
      <c r="AA40" s="137">
        <v>0</v>
      </c>
      <c r="AB40" s="157">
        <v>0</v>
      </c>
      <c r="AC40" s="157">
        <v>0</v>
      </c>
      <c r="AD40" s="137">
        <v>0</v>
      </c>
      <c r="AE40" s="137">
        <v>0</v>
      </c>
      <c r="AF40" s="137">
        <v>0</v>
      </c>
      <c r="AG40" s="137">
        <v>0</v>
      </c>
      <c r="AH40" s="157">
        <v>0</v>
      </c>
      <c r="AI40" s="157">
        <v>0</v>
      </c>
      <c r="AJ40" s="137">
        <v>0</v>
      </c>
      <c r="AK40" s="137">
        <v>0</v>
      </c>
      <c r="AL40" s="139">
        <v>0</v>
      </c>
      <c r="AM40" s="137">
        <v>0</v>
      </c>
      <c r="AN40" s="139">
        <v>0</v>
      </c>
      <c r="AO40" s="157">
        <v>0</v>
      </c>
      <c r="AP40" s="157">
        <v>0</v>
      </c>
      <c r="AQ40" s="137">
        <v>0</v>
      </c>
      <c r="AR40" s="156"/>
      <c r="AS40" s="137">
        <v>0</v>
      </c>
      <c r="AT40" s="156"/>
      <c r="AU40" s="159"/>
    </row>
    <row r="41" spans="1:47" ht="27" customHeight="1">
      <c r="A41" s="87" t="s">
        <v>7</v>
      </c>
      <c r="C41" s="84" t="str">
        <f t="shared" si="1"/>
        <v>180 SPONZOR: CELKOVÉ EXPOZÍCIE</v>
      </c>
      <c r="E41" s="85" t="s">
        <v>114</v>
      </c>
      <c r="F41" s="141">
        <v>180</v>
      </c>
      <c r="G41" s="127" t="s">
        <v>388</v>
      </c>
      <c r="H41" s="142" t="s">
        <v>419</v>
      </c>
      <c r="I41" s="160"/>
      <c r="J41" s="161"/>
      <c r="K41" s="161"/>
      <c r="L41" s="161"/>
      <c r="M41" s="130">
        <v>0</v>
      </c>
      <c r="N41" s="130">
        <v>0</v>
      </c>
      <c r="O41" s="131">
        <f>'C1200'!M41+'C1200'!N41</f>
        <v>0</v>
      </c>
      <c r="P41" s="130">
        <v>0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67">
        <v>0</v>
      </c>
      <c r="W41" s="130">
        <v>0</v>
      </c>
      <c r="X41" s="130">
        <v>0</v>
      </c>
      <c r="Y41" s="130">
        <v>0</v>
      </c>
      <c r="Z41" s="130">
        <v>0</v>
      </c>
      <c r="AA41" s="130">
        <v>0</v>
      </c>
      <c r="AB41" s="130">
        <v>0</v>
      </c>
      <c r="AC41" s="130">
        <v>0</v>
      </c>
      <c r="AD41" s="130">
        <v>0</v>
      </c>
      <c r="AE41" s="130">
        <v>0</v>
      </c>
      <c r="AF41" s="130">
        <v>0</v>
      </c>
      <c r="AG41" s="130">
        <v>0</v>
      </c>
      <c r="AH41" s="143">
        <v>0</v>
      </c>
      <c r="AI41" s="143">
        <v>0</v>
      </c>
      <c r="AJ41" s="130">
        <v>0</v>
      </c>
      <c r="AK41" s="130">
        <v>0</v>
      </c>
      <c r="AL41" s="132">
        <v>0</v>
      </c>
      <c r="AM41" s="130">
        <v>0</v>
      </c>
      <c r="AN41" s="132">
        <v>0</v>
      </c>
      <c r="AO41" s="143">
        <v>0</v>
      </c>
      <c r="AP41" s="143">
        <v>0</v>
      </c>
      <c r="AQ41" s="130">
        <v>0</v>
      </c>
      <c r="AR41" s="161"/>
      <c r="AS41" s="130">
        <v>0</v>
      </c>
      <c r="AT41" s="161"/>
      <c r="AU41" s="163"/>
    </row>
    <row r="42" spans="1:47" ht="27" customHeight="1">
      <c r="A42" s="87" t="s">
        <v>7</v>
      </c>
      <c r="C42" s="84" t="str">
        <f t="shared" si="1"/>
        <v>190 SÚVAHOVÉ POLOŽKY</v>
      </c>
      <c r="E42" s="85" t="s">
        <v>115</v>
      </c>
      <c r="F42" s="141">
        <v>190</v>
      </c>
      <c r="G42" s="127" t="s">
        <v>389</v>
      </c>
      <c r="H42" s="164" t="s">
        <v>412</v>
      </c>
      <c r="I42" s="165"/>
      <c r="J42" s="151"/>
      <c r="K42" s="151"/>
      <c r="L42" s="151"/>
      <c r="M42" s="148">
        <v>0</v>
      </c>
      <c r="N42" s="148">
        <v>0</v>
      </c>
      <c r="O42" s="150">
        <f>'C1200'!M42+'C1200'!N42</f>
        <v>0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54">
        <v>0</v>
      </c>
      <c r="W42" s="151"/>
      <c r="X42" s="151"/>
      <c r="Y42" s="151"/>
      <c r="Z42" s="151"/>
      <c r="AA42" s="148">
        <v>0</v>
      </c>
      <c r="AB42" s="148">
        <v>0</v>
      </c>
      <c r="AC42" s="148">
        <v>0</v>
      </c>
      <c r="AD42" s="148">
        <v>0</v>
      </c>
      <c r="AE42" s="148">
        <v>0</v>
      </c>
      <c r="AF42" s="148">
        <v>0</v>
      </c>
      <c r="AG42" s="148">
        <v>0</v>
      </c>
      <c r="AH42" s="149">
        <v>0</v>
      </c>
      <c r="AI42" s="149">
        <v>0</v>
      </c>
      <c r="AJ42" s="148">
        <v>0</v>
      </c>
      <c r="AK42" s="148">
        <v>0</v>
      </c>
      <c r="AL42" s="152">
        <v>0</v>
      </c>
      <c r="AM42" s="148">
        <v>0</v>
      </c>
      <c r="AN42" s="152">
        <v>0</v>
      </c>
      <c r="AO42" s="149">
        <v>0</v>
      </c>
      <c r="AP42" s="149">
        <v>0</v>
      </c>
      <c r="AQ42" s="148">
        <v>0</v>
      </c>
      <c r="AR42" s="151"/>
      <c r="AS42" s="148">
        <v>0</v>
      </c>
      <c r="AT42" s="151"/>
      <c r="AU42" s="153"/>
    </row>
    <row r="43" spans="1:47" ht="27" customHeight="1">
      <c r="A43" s="87" t="s">
        <v>7</v>
      </c>
      <c r="C43" s="84" t="str">
        <f t="shared" si="1"/>
        <v>200 SEKURITIZÁCIE</v>
      </c>
      <c r="E43" s="85" t="s">
        <v>116</v>
      </c>
      <c r="F43" s="141">
        <v>200</v>
      </c>
      <c r="G43" s="127" t="s">
        <v>390</v>
      </c>
      <c r="H43" s="135" t="s">
        <v>413</v>
      </c>
      <c r="I43" s="165"/>
      <c r="J43" s="151"/>
      <c r="K43" s="151"/>
      <c r="L43" s="151"/>
      <c r="M43" s="149">
        <v>0</v>
      </c>
      <c r="N43" s="148">
        <v>0</v>
      </c>
      <c r="O43" s="150">
        <f>'C1200'!M43+'C1200'!N43</f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54">
        <v>0</v>
      </c>
      <c r="W43" s="151"/>
      <c r="X43" s="151"/>
      <c r="Y43" s="151"/>
      <c r="Z43" s="151"/>
      <c r="AA43" s="148">
        <v>0</v>
      </c>
      <c r="AB43" s="149">
        <v>0</v>
      </c>
      <c r="AC43" s="149">
        <v>0</v>
      </c>
      <c r="AD43" s="148">
        <v>0</v>
      </c>
      <c r="AE43" s="148">
        <v>0</v>
      </c>
      <c r="AF43" s="148">
        <v>0</v>
      </c>
      <c r="AG43" s="148">
        <v>0</v>
      </c>
      <c r="AH43" s="149">
        <v>0</v>
      </c>
      <c r="AI43" s="149">
        <v>0</v>
      </c>
      <c r="AJ43" s="148">
        <v>0</v>
      </c>
      <c r="AK43" s="148">
        <v>0</v>
      </c>
      <c r="AL43" s="152">
        <v>0</v>
      </c>
      <c r="AM43" s="148">
        <v>0</v>
      </c>
      <c r="AN43" s="152">
        <v>0</v>
      </c>
      <c r="AO43" s="149">
        <v>0</v>
      </c>
      <c r="AP43" s="149">
        <v>0</v>
      </c>
      <c r="AQ43" s="148">
        <v>0</v>
      </c>
      <c r="AR43" s="151"/>
      <c r="AS43" s="148">
        <v>0</v>
      </c>
      <c r="AT43" s="151"/>
      <c r="AU43" s="153"/>
    </row>
    <row r="44" spans="1:47" ht="27" customHeight="1">
      <c r="A44" s="87" t="s">
        <v>7</v>
      </c>
      <c r="C44" s="84" t="str">
        <f t="shared" si="1"/>
        <v>210 RESEKURITIZÁCIE</v>
      </c>
      <c r="E44" s="85" t="s">
        <v>117</v>
      </c>
      <c r="F44" s="141">
        <v>210</v>
      </c>
      <c r="G44" s="127" t="s">
        <v>391</v>
      </c>
      <c r="H44" s="135" t="s">
        <v>414</v>
      </c>
      <c r="I44" s="165"/>
      <c r="J44" s="151"/>
      <c r="K44" s="151"/>
      <c r="L44" s="151"/>
      <c r="M44" s="149">
        <v>0</v>
      </c>
      <c r="N44" s="148">
        <v>0</v>
      </c>
      <c r="O44" s="150">
        <f>'C1200'!M44+'C1200'!N44</f>
        <v>0</v>
      </c>
      <c r="P44" s="148">
        <v>0</v>
      </c>
      <c r="Q44" s="148">
        <v>0</v>
      </c>
      <c r="R44" s="148">
        <v>0</v>
      </c>
      <c r="S44" s="148">
        <v>0</v>
      </c>
      <c r="T44" s="148">
        <v>0</v>
      </c>
      <c r="U44" s="148">
        <v>0</v>
      </c>
      <c r="V44" s="154">
        <v>0</v>
      </c>
      <c r="W44" s="151"/>
      <c r="X44" s="151"/>
      <c r="Y44" s="151"/>
      <c r="Z44" s="151"/>
      <c r="AA44" s="148">
        <v>0</v>
      </c>
      <c r="AB44" s="149">
        <v>0</v>
      </c>
      <c r="AC44" s="149">
        <v>0</v>
      </c>
      <c r="AD44" s="148">
        <v>0</v>
      </c>
      <c r="AE44" s="148">
        <v>0</v>
      </c>
      <c r="AF44" s="148">
        <v>0</v>
      </c>
      <c r="AG44" s="148">
        <v>0</v>
      </c>
      <c r="AH44" s="149">
        <v>0</v>
      </c>
      <c r="AI44" s="149">
        <v>0</v>
      </c>
      <c r="AJ44" s="148">
        <v>0</v>
      </c>
      <c r="AK44" s="148">
        <v>0</v>
      </c>
      <c r="AL44" s="152">
        <v>0</v>
      </c>
      <c r="AM44" s="148">
        <v>0</v>
      </c>
      <c r="AN44" s="152">
        <v>0</v>
      </c>
      <c r="AO44" s="149">
        <v>0</v>
      </c>
      <c r="AP44" s="149">
        <v>0</v>
      </c>
      <c r="AQ44" s="148">
        <v>0</v>
      </c>
      <c r="AR44" s="151"/>
      <c r="AS44" s="148">
        <v>0</v>
      </c>
      <c r="AT44" s="151"/>
      <c r="AU44" s="153"/>
    </row>
    <row r="45" spans="1:47" ht="27" customHeight="1">
      <c r="A45" s="87" t="s">
        <v>7</v>
      </c>
      <c r="C45" s="84" t="str">
        <f t="shared" si="1"/>
        <v>220 PODSÚVAHOVÉ POLOŽKY A DERIVÁTY</v>
      </c>
      <c r="E45" s="85" t="s">
        <v>118</v>
      </c>
      <c r="F45" s="141">
        <v>220</v>
      </c>
      <c r="G45" s="127" t="s">
        <v>420</v>
      </c>
      <c r="H45" s="135" t="s">
        <v>415</v>
      </c>
      <c r="I45" s="165"/>
      <c r="J45" s="151"/>
      <c r="K45" s="151"/>
      <c r="L45" s="151"/>
      <c r="M45" s="148">
        <v>0</v>
      </c>
      <c r="N45" s="148">
        <v>0</v>
      </c>
      <c r="O45" s="150">
        <f>'C1200'!M45+'C1200'!N45</f>
        <v>0</v>
      </c>
      <c r="P45" s="148">
        <v>0</v>
      </c>
      <c r="Q45" s="148">
        <v>0</v>
      </c>
      <c r="R45" s="148">
        <v>0</v>
      </c>
      <c r="S45" s="148">
        <v>0</v>
      </c>
      <c r="T45" s="148">
        <v>0</v>
      </c>
      <c r="U45" s="148">
        <v>0</v>
      </c>
      <c r="V45" s="154">
        <v>0</v>
      </c>
      <c r="W45" s="148">
        <v>0</v>
      </c>
      <c r="X45" s="148">
        <v>0</v>
      </c>
      <c r="Y45" s="148">
        <v>0</v>
      </c>
      <c r="Z45" s="148">
        <v>0</v>
      </c>
      <c r="AA45" s="148">
        <v>0</v>
      </c>
      <c r="AB45" s="148">
        <v>0</v>
      </c>
      <c r="AC45" s="148">
        <v>0</v>
      </c>
      <c r="AD45" s="148">
        <v>0</v>
      </c>
      <c r="AE45" s="148">
        <v>0</v>
      </c>
      <c r="AF45" s="148">
        <v>0</v>
      </c>
      <c r="AG45" s="148">
        <v>0</v>
      </c>
      <c r="AH45" s="149">
        <v>0</v>
      </c>
      <c r="AI45" s="149">
        <v>0</v>
      </c>
      <c r="AJ45" s="148">
        <v>0</v>
      </c>
      <c r="AK45" s="148">
        <v>0</v>
      </c>
      <c r="AL45" s="152">
        <v>0</v>
      </c>
      <c r="AM45" s="148">
        <v>0</v>
      </c>
      <c r="AN45" s="152">
        <v>0</v>
      </c>
      <c r="AO45" s="149">
        <v>0</v>
      </c>
      <c r="AP45" s="149">
        <v>0</v>
      </c>
      <c r="AQ45" s="148">
        <v>0</v>
      </c>
      <c r="AR45" s="151"/>
      <c r="AS45" s="148">
        <v>0</v>
      </c>
      <c r="AT45" s="151"/>
      <c r="AU45" s="153"/>
    </row>
    <row r="46" spans="1:47" ht="27" customHeight="1">
      <c r="A46" s="87" t="s">
        <v>7</v>
      </c>
      <c r="C46" s="84" t="str">
        <f t="shared" si="1"/>
        <v>230 SEKURITIZÁCIE</v>
      </c>
      <c r="E46" s="85" t="s">
        <v>119</v>
      </c>
      <c r="F46" s="141">
        <v>230</v>
      </c>
      <c r="G46" s="127" t="s">
        <v>421</v>
      </c>
      <c r="H46" s="135" t="s">
        <v>413</v>
      </c>
      <c r="I46" s="165"/>
      <c r="J46" s="151"/>
      <c r="K46" s="151"/>
      <c r="L46" s="151"/>
      <c r="M46" s="149">
        <v>0</v>
      </c>
      <c r="N46" s="148">
        <v>0</v>
      </c>
      <c r="O46" s="150">
        <f>'C1200'!M46+'C1200'!N46</f>
        <v>0</v>
      </c>
      <c r="P46" s="148">
        <v>0</v>
      </c>
      <c r="Q46" s="148">
        <v>0</v>
      </c>
      <c r="R46" s="148">
        <v>0</v>
      </c>
      <c r="S46" s="148">
        <v>0</v>
      </c>
      <c r="T46" s="148">
        <v>0</v>
      </c>
      <c r="U46" s="148">
        <v>0</v>
      </c>
      <c r="V46" s="154">
        <v>0</v>
      </c>
      <c r="W46" s="148">
        <v>0</v>
      </c>
      <c r="X46" s="148">
        <v>0</v>
      </c>
      <c r="Y46" s="148">
        <v>0</v>
      </c>
      <c r="Z46" s="148">
        <v>0</v>
      </c>
      <c r="AA46" s="148">
        <v>0</v>
      </c>
      <c r="AB46" s="149">
        <v>0</v>
      </c>
      <c r="AC46" s="149">
        <v>0</v>
      </c>
      <c r="AD46" s="148">
        <v>0</v>
      </c>
      <c r="AE46" s="148">
        <v>0</v>
      </c>
      <c r="AF46" s="148">
        <v>0</v>
      </c>
      <c r="AG46" s="148">
        <v>0</v>
      </c>
      <c r="AH46" s="149">
        <v>0</v>
      </c>
      <c r="AI46" s="149">
        <v>0</v>
      </c>
      <c r="AJ46" s="148">
        <v>0</v>
      </c>
      <c r="AK46" s="148">
        <v>0</v>
      </c>
      <c r="AL46" s="152">
        <v>0</v>
      </c>
      <c r="AM46" s="148">
        <v>0</v>
      </c>
      <c r="AN46" s="152">
        <v>0</v>
      </c>
      <c r="AO46" s="149">
        <v>0</v>
      </c>
      <c r="AP46" s="149">
        <v>0</v>
      </c>
      <c r="AQ46" s="148">
        <v>0</v>
      </c>
      <c r="AR46" s="151"/>
      <c r="AS46" s="148">
        <v>0</v>
      </c>
      <c r="AT46" s="151"/>
      <c r="AU46" s="153"/>
    </row>
    <row r="47" spans="1:47" ht="27" customHeight="1">
      <c r="A47" s="87" t="s">
        <v>7</v>
      </c>
      <c r="C47" s="84" t="str">
        <f t="shared" si="1"/>
        <v>240 RESEKURITIZÁCIE</v>
      </c>
      <c r="E47" s="85" t="s">
        <v>120</v>
      </c>
      <c r="F47" s="141">
        <v>240</v>
      </c>
      <c r="G47" s="127" t="s">
        <v>422</v>
      </c>
      <c r="H47" s="135" t="s">
        <v>414</v>
      </c>
      <c r="I47" s="155"/>
      <c r="J47" s="156"/>
      <c r="K47" s="156"/>
      <c r="L47" s="156"/>
      <c r="M47" s="157">
        <v>0</v>
      </c>
      <c r="N47" s="137">
        <v>0</v>
      </c>
      <c r="O47" s="138">
        <f>'C1200'!M47+'C1200'!N47</f>
        <v>0</v>
      </c>
      <c r="P47" s="137">
        <v>0</v>
      </c>
      <c r="Q47" s="137">
        <v>0</v>
      </c>
      <c r="R47" s="137">
        <v>0</v>
      </c>
      <c r="S47" s="137">
        <v>0</v>
      </c>
      <c r="T47" s="137">
        <v>0</v>
      </c>
      <c r="U47" s="137">
        <v>0</v>
      </c>
      <c r="V47" s="166">
        <v>0</v>
      </c>
      <c r="W47" s="137">
        <v>0</v>
      </c>
      <c r="X47" s="137">
        <v>0</v>
      </c>
      <c r="Y47" s="137">
        <v>0</v>
      </c>
      <c r="Z47" s="137">
        <v>0</v>
      </c>
      <c r="AA47" s="137">
        <v>0</v>
      </c>
      <c r="AB47" s="157">
        <v>0</v>
      </c>
      <c r="AC47" s="157">
        <v>0</v>
      </c>
      <c r="AD47" s="137">
        <v>0</v>
      </c>
      <c r="AE47" s="137">
        <v>0</v>
      </c>
      <c r="AF47" s="137">
        <v>0</v>
      </c>
      <c r="AG47" s="137">
        <v>0</v>
      </c>
      <c r="AH47" s="157">
        <v>0</v>
      </c>
      <c r="AI47" s="157">
        <v>0</v>
      </c>
      <c r="AJ47" s="137">
        <v>0</v>
      </c>
      <c r="AK47" s="137">
        <v>0</v>
      </c>
      <c r="AL47" s="139">
        <v>0</v>
      </c>
      <c r="AM47" s="137">
        <v>0</v>
      </c>
      <c r="AN47" s="139">
        <v>0</v>
      </c>
      <c r="AO47" s="157">
        <v>0</v>
      </c>
      <c r="AP47" s="157">
        <v>0</v>
      </c>
      <c r="AQ47" s="137">
        <v>0</v>
      </c>
      <c r="AR47" s="156"/>
      <c r="AS47" s="137">
        <v>0</v>
      </c>
      <c r="AT47" s="156"/>
      <c r="AU47" s="159"/>
    </row>
    <row r="48" spans="1:47" ht="27">
      <c r="A48" s="87" t="s">
        <v>40</v>
      </c>
      <c r="C48" s="84" t="str">
        <f t="shared" si="1"/>
        <v> ROZČLENENIE ZOSTÁVAJÚCICH POZÍCIÍ PODĽA CQS V ČASE VZNIKU:</v>
      </c>
      <c r="E48" s="85"/>
      <c r="F48" s="141"/>
      <c r="G48" s="127"/>
      <c r="H48" s="296" t="s">
        <v>423</v>
      </c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7"/>
    </row>
    <row r="49" spans="1:47" ht="27">
      <c r="A49" s="87" t="s">
        <v>7</v>
      </c>
      <c r="C49" s="84" t="str">
        <f t="shared" si="1"/>
        <v>250  CQS 1</v>
      </c>
      <c r="E49" s="85" t="s">
        <v>121</v>
      </c>
      <c r="F49" s="141">
        <v>250</v>
      </c>
      <c r="G49" s="127" t="s">
        <v>424</v>
      </c>
      <c r="H49" s="135" t="s">
        <v>425</v>
      </c>
      <c r="I49" s="168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70">
        <v>0</v>
      </c>
      <c r="AB49" s="170">
        <v>0</v>
      </c>
      <c r="AC49" s="170">
        <v>0</v>
      </c>
      <c r="AD49" s="170">
        <v>0</v>
      </c>
      <c r="AE49" s="170">
        <v>0</v>
      </c>
      <c r="AF49" s="170">
        <v>0</v>
      </c>
      <c r="AG49" s="170">
        <v>0</v>
      </c>
      <c r="AH49" s="170">
        <v>0</v>
      </c>
      <c r="AI49" s="170">
        <v>0</v>
      </c>
      <c r="AJ49" s="169"/>
      <c r="AK49" s="169"/>
      <c r="AL49" s="169"/>
      <c r="AM49" s="169"/>
      <c r="AN49" s="169"/>
      <c r="AO49" s="171">
        <v>0</v>
      </c>
      <c r="AP49" s="171">
        <v>0</v>
      </c>
      <c r="AQ49" s="172"/>
      <c r="AR49" s="173"/>
      <c r="AS49" s="173"/>
      <c r="AT49" s="173"/>
      <c r="AU49" s="174"/>
    </row>
    <row r="50" spans="1:47" ht="27">
      <c r="A50" s="87" t="s">
        <v>7</v>
      </c>
      <c r="C50" s="84" t="str">
        <f t="shared" si="1"/>
        <v>260  CQS 2</v>
      </c>
      <c r="E50" s="85" t="s">
        <v>122</v>
      </c>
      <c r="F50" s="141">
        <v>260</v>
      </c>
      <c r="G50" s="127" t="s">
        <v>426</v>
      </c>
      <c r="H50" s="135" t="s">
        <v>427</v>
      </c>
      <c r="I50" s="175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7">
        <v>0</v>
      </c>
      <c r="AB50" s="177">
        <v>0</v>
      </c>
      <c r="AC50" s="177">
        <v>0</v>
      </c>
      <c r="AD50" s="177">
        <v>0</v>
      </c>
      <c r="AE50" s="177">
        <v>0</v>
      </c>
      <c r="AF50" s="177">
        <v>0</v>
      </c>
      <c r="AG50" s="177">
        <v>0</v>
      </c>
      <c r="AH50" s="177">
        <v>0</v>
      </c>
      <c r="AI50" s="177">
        <v>0</v>
      </c>
      <c r="AJ50" s="176"/>
      <c r="AK50" s="176"/>
      <c r="AL50" s="176"/>
      <c r="AM50" s="176"/>
      <c r="AN50" s="176"/>
      <c r="AO50" s="178">
        <v>0</v>
      </c>
      <c r="AP50" s="178">
        <v>0</v>
      </c>
      <c r="AQ50" s="179"/>
      <c r="AR50" s="180"/>
      <c r="AS50" s="180"/>
      <c r="AT50" s="180"/>
      <c r="AU50" s="181"/>
    </row>
    <row r="51" spans="1:47" ht="27">
      <c r="A51" s="87" t="s">
        <v>7</v>
      </c>
      <c r="C51" s="84" t="str">
        <f t="shared" si="1"/>
        <v>270  CQS 3</v>
      </c>
      <c r="E51" s="85" t="s">
        <v>123</v>
      </c>
      <c r="F51" s="141">
        <v>270</v>
      </c>
      <c r="G51" s="127" t="s">
        <v>428</v>
      </c>
      <c r="H51" s="135" t="s">
        <v>429</v>
      </c>
      <c r="I51" s="175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6"/>
      <c r="AK51" s="176"/>
      <c r="AL51" s="176"/>
      <c r="AM51" s="176"/>
      <c r="AN51" s="176"/>
      <c r="AO51" s="178">
        <v>0</v>
      </c>
      <c r="AP51" s="178">
        <v>0</v>
      </c>
      <c r="AQ51" s="179"/>
      <c r="AR51" s="180"/>
      <c r="AS51" s="180"/>
      <c r="AT51" s="180"/>
      <c r="AU51" s="181"/>
    </row>
    <row r="52" spans="1:47" ht="27">
      <c r="A52" s="87" t="s">
        <v>7</v>
      </c>
      <c r="C52" s="84" t="str">
        <f t="shared" si="1"/>
        <v>280  CQS 4</v>
      </c>
      <c r="E52" s="85" t="s">
        <v>124</v>
      </c>
      <c r="F52" s="141">
        <v>280</v>
      </c>
      <c r="G52" s="127" t="s">
        <v>430</v>
      </c>
      <c r="H52" s="135" t="s">
        <v>431</v>
      </c>
      <c r="I52" s="175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6"/>
      <c r="AK52" s="176"/>
      <c r="AL52" s="176"/>
      <c r="AM52" s="176"/>
      <c r="AN52" s="176"/>
      <c r="AO52" s="178">
        <v>0</v>
      </c>
      <c r="AP52" s="178">
        <v>0</v>
      </c>
      <c r="AQ52" s="179"/>
      <c r="AR52" s="180"/>
      <c r="AS52" s="180"/>
      <c r="AT52" s="180"/>
      <c r="AU52" s="181"/>
    </row>
    <row r="53" spans="1:47" ht="27.75" thickBot="1">
      <c r="A53" s="87" t="s">
        <v>7</v>
      </c>
      <c r="C53" s="84" t="str">
        <f t="shared" si="1"/>
        <v>290  VŠETKY OSTATNÉ CQS A BEZ RATINGU</v>
      </c>
      <c r="E53" s="85" t="s">
        <v>125</v>
      </c>
      <c r="F53" s="141">
        <v>290</v>
      </c>
      <c r="G53" s="182" t="s">
        <v>432</v>
      </c>
      <c r="H53" s="183" t="s">
        <v>433</v>
      </c>
      <c r="I53" s="184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6">
        <v>0</v>
      </c>
      <c r="AB53" s="186">
        <v>0</v>
      </c>
      <c r="AC53" s="186">
        <v>0</v>
      </c>
      <c r="AD53" s="186">
        <v>0</v>
      </c>
      <c r="AE53" s="186">
        <v>0</v>
      </c>
      <c r="AF53" s="186">
        <v>0</v>
      </c>
      <c r="AG53" s="186">
        <v>0</v>
      </c>
      <c r="AH53" s="186">
        <v>0</v>
      </c>
      <c r="AI53" s="186">
        <v>0</v>
      </c>
      <c r="AJ53" s="185"/>
      <c r="AK53" s="185"/>
      <c r="AL53" s="185"/>
      <c r="AM53" s="185"/>
      <c r="AN53" s="185"/>
      <c r="AO53" s="187">
        <v>0</v>
      </c>
      <c r="AP53" s="187">
        <v>0</v>
      </c>
      <c r="AQ53" s="188"/>
      <c r="AR53" s="189"/>
      <c r="AS53" s="189"/>
      <c r="AT53" s="189"/>
      <c r="AU53" s="190"/>
    </row>
  </sheetData>
  <sheetProtection sheet="1" objects="1" scenarios="1"/>
  <mergeCells count="33">
    <mergeCell ref="AQ20:AQ22"/>
    <mergeCell ref="AR20:AR22"/>
    <mergeCell ref="Y21:Y22"/>
    <mergeCell ref="W20:Z20"/>
    <mergeCell ref="AA20:AA22"/>
    <mergeCell ref="AD21:AH21"/>
    <mergeCell ref="AO20:AP21"/>
    <mergeCell ref="W21:W22"/>
    <mergeCell ref="X21:X22"/>
    <mergeCell ref="H48:AU48"/>
    <mergeCell ref="AS20:AT21"/>
    <mergeCell ref="AU20:AU22"/>
    <mergeCell ref="J21:J22"/>
    <mergeCell ref="L21:L22"/>
    <mergeCell ref="M21:M22"/>
    <mergeCell ref="P21:P22"/>
    <mergeCell ref="Q21:Q22"/>
    <mergeCell ref="AJ21:AL21"/>
    <mergeCell ref="AM21:AN21"/>
    <mergeCell ref="O20:O22"/>
    <mergeCell ref="P20:S20"/>
    <mergeCell ref="T20:T22"/>
    <mergeCell ref="U20:U22"/>
    <mergeCell ref="R21:S21"/>
    <mergeCell ref="G20:H23"/>
    <mergeCell ref="I20:I22"/>
    <mergeCell ref="J20:L20"/>
    <mergeCell ref="N20:N22"/>
    <mergeCell ref="V20:V22"/>
    <mergeCell ref="AD20:AN20"/>
    <mergeCell ref="Z21:Z22"/>
    <mergeCell ref="AB21:AB22"/>
    <mergeCell ref="AC21:AC22"/>
  </mergeCells>
  <printOptions/>
  <pageMargins left="0.2362204724409449" right="0.2362204724409449" top="0.5511811023622047" bottom="0.4330708661417323" header="0.31496062992125984" footer="0.31496062992125984"/>
  <pageSetup horizontalDpi="600" verticalDpi="600" orientation="landscape" paperSize="9" scale="23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78"/>
  <sheetViews>
    <sheetView zoomScale="40" zoomScaleNormal="40" zoomScaleSheetLayoutView="50" zoomScalePageLayoutView="0" workbookViewId="0" topLeftCell="F8">
      <selection activeCell="F8" sqref="F8"/>
    </sheetView>
  </sheetViews>
  <sheetFormatPr defaultColWidth="9.140625" defaultRowHeight="15"/>
  <cols>
    <col min="1" max="1" width="9.140625" style="87" hidden="1" customWidth="1"/>
    <col min="2" max="2" width="25.8515625" style="87" hidden="1" customWidth="1"/>
    <col min="3" max="5" width="9.140625" style="87" hidden="1" customWidth="1"/>
    <col min="6" max="6" width="9.140625" style="88" customWidth="1"/>
    <col min="7" max="7" width="9.140625" style="87" customWidth="1"/>
    <col min="8" max="8" width="93.7109375" style="87" customWidth="1"/>
    <col min="9" max="9" width="10.421875" style="87" customWidth="1"/>
    <col min="10" max="10" width="34.421875" style="87" customWidth="1"/>
    <col min="11" max="11" width="28.8515625" style="87" customWidth="1"/>
    <col min="12" max="12" width="37.28125" style="87" customWidth="1"/>
    <col min="13" max="13" width="28.57421875" style="87" customWidth="1"/>
    <col min="14" max="14" width="28.140625" style="87" customWidth="1"/>
    <col min="15" max="15" width="30.00390625" style="87" customWidth="1"/>
    <col min="16" max="16" width="35.28125" style="87" customWidth="1"/>
    <col min="17" max="17" width="32.00390625" style="87" customWidth="1"/>
    <col min="18" max="18" width="26.140625" style="87" customWidth="1"/>
    <col min="19" max="19" width="27.7109375" style="87" customWidth="1"/>
    <col min="20" max="20" width="33.00390625" style="87" customWidth="1"/>
    <col min="21" max="21" width="30.7109375" style="87" customWidth="1"/>
    <col min="22" max="25" width="22.8515625" style="87" customWidth="1"/>
    <col min="26" max="26" width="21.7109375" style="87" customWidth="1"/>
    <col min="27" max="27" width="25.7109375" style="87" customWidth="1"/>
    <col min="28" max="28" width="27.28125" style="87" customWidth="1"/>
    <col min="29" max="29" width="19.57421875" style="87" customWidth="1"/>
    <col min="30" max="31" width="14.7109375" style="87" customWidth="1"/>
    <col min="32" max="32" width="19.57421875" style="87" customWidth="1"/>
    <col min="33" max="34" width="15.28125" style="87" customWidth="1"/>
    <col min="35" max="35" width="19.28125" style="87" customWidth="1"/>
    <col min="36" max="39" width="14.57421875" style="87" customWidth="1"/>
    <col min="40" max="40" width="18.140625" style="87" customWidth="1"/>
    <col min="41" max="41" width="17.00390625" style="87" customWidth="1"/>
    <col min="42" max="42" width="16.57421875" style="87" customWidth="1"/>
    <col min="43" max="43" width="22.57421875" style="87" customWidth="1"/>
    <col min="44" max="44" width="16.57421875" style="87" customWidth="1"/>
    <col min="45" max="45" width="22.57421875" style="87" customWidth="1"/>
    <col min="46" max="46" width="17.421875" style="87" customWidth="1"/>
    <col min="47" max="47" width="22.00390625" style="87" customWidth="1"/>
    <col min="48" max="48" width="21.421875" style="87" customWidth="1"/>
    <col min="49" max="49" width="21.8515625" style="87" customWidth="1"/>
    <col min="50" max="50" width="23.28125" style="87" customWidth="1"/>
    <col min="51" max="51" width="33.140625" style="87" customWidth="1"/>
    <col min="52" max="52" width="24.421875" style="87" customWidth="1"/>
    <col min="53" max="53" width="26.421875" style="87" customWidth="1"/>
    <col min="54" max="54" width="26.28125" style="87" customWidth="1"/>
    <col min="55" max="55" width="32.57421875" style="87" customWidth="1"/>
    <col min="56" max="16384" width="9.140625" style="87" customWidth="1"/>
  </cols>
  <sheetData>
    <row r="1" spans="1:55" ht="12.75" hidden="1">
      <c r="A1" s="83" t="s">
        <v>0</v>
      </c>
      <c r="B1" s="83" t="s">
        <v>1</v>
      </c>
      <c r="C1" s="84" t="s">
        <v>2</v>
      </c>
      <c r="D1" s="83" t="s">
        <v>3</v>
      </c>
      <c r="E1" s="85" t="s">
        <v>4</v>
      </c>
      <c r="F1" s="86" t="s">
        <v>5</v>
      </c>
      <c r="G1" s="83" t="s">
        <v>6</v>
      </c>
      <c r="H1" s="83" t="s">
        <v>6</v>
      </c>
      <c r="I1" s="83" t="s">
        <v>6</v>
      </c>
      <c r="J1" s="83" t="s">
        <v>7</v>
      </c>
      <c r="K1" s="83" t="s">
        <v>7</v>
      </c>
      <c r="L1" s="83" t="s">
        <v>7</v>
      </c>
      <c r="M1" s="83" t="s">
        <v>7</v>
      </c>
      <c r="N1" s="83" t="s">
        <v>7</v>
      </c>
      <c r="O1" s="87" t="s">
        <v>7</v>
      </c>
      <c r="P1" s="87" t="s">
        <v>7</v>
      </c>
      <c r="Q1" s="87" t="s">
        <v>7</v>
      </c>
      <c r="R1" s="87" t="s">
        <v>7</v>
      </c>
      <c r="S1" s="87" t="s">
        <v>7</v>
      </c>
      <c r="T1" s="87" t="s">
        <v>7</v>
      </c>
      <c r="U1" s="87" t="s">
        <v>7</v>
      </c>
      <c r="V1" s="87" t="s">
        <v>7</v>
      </c>
      <c r="W1" s="87" t="s">
        <v>7</v>
      </c>
      <c r="X1" s="87" t="s">
        <v>7</v>
      </c>
      <c r="Y1" s="87" t="s">
        <v>7</v>
      </c>
      <c r="Z1" s="87" t="s">
        <v>7</v>
      </c>
      <c r="AA1" s="87" t="s">
        <v>7</v>
      </c>
      <c r="AB1" s="87" t="s">
        <v>7</v>
      </c>
      <c r="AC1" s="87" t="s">
        <v>7</v>
      </c>
      <c r="AD1" s="87" t="s">
        <v>7</v>
      </c>
      <c r="AE1" s="87" t="s">
        <v>7</v>
      </c>
      <c r="AF1" s="87" t="s">
        <v>7</v>
      </c>
      <c r="AG1" s="87" t="s">
        <v>7</v>
      </c>
      <c r="AH1" s="87" t="s">
        <v>7</v>
      </c>
      <c r="AI1" s="87" t="s">
        <v>7</v>
      </c>
      <c r="AJ1" s="87" t="s">
        <v>7</v>
      </c>
      <c r="AK1" s="87" t="s">
        <v>7</v>
      </c>
      <c r="AL1" s="87" t="s">
        <v>7</v>
      </c>
      <c r="AM1" s="87" t="s">
        <v>7</v>
      </c>
      <c r="AN1" s="87" t="s">
        <v>7</v>
      </c>
      <c r="AO1" s="87" t="s">
        <v>7</v>
      </c>
      <c r="AP1" s="87" t="s">
        <v>7</v>
      </c>
      <c r="AQ1" s="87" t="s">
        <v>7</v>
      </c>
      <c r="AR1" s="87" t="s">
        <v>7</v>
      </c>
      <c r="AS1" s="87" t="s">
        <v>7</v>
      </c>
      <c r="AT1" s="87" t="s">
        <v>7</v>
      </c>
      <c r="AU1" s="87" t="s">
        <v>7</v>
      </c>
      <c r="AV1" s="87" t="s">
        <v>7</v>
      </c>
      <c r="AW1" s="87" t="s">
        <v>7</v>
      </c>
      <c r="AX1" s="87" t="s">
        <v>7</v>
      </c>
      <c r="AY1" s="87" t="s">
        <v>7</v>
      </c>
      <c r="AZ1" s="87" t="s">
        <v>7</v>
      </c>
      <c r="BA1" s="87" t="s">
        <v>7</v>
      </c>
      <c r="BB1" s="87" t="s">
        <v>7</v>
      </c>
      <c r="BC1" s="87" t="s">
        <v>7</v>
      </c>
    </row>
    <row r="2" spans="1:11" ht="15" hidden="1">
      <c r="A2" s="83" t="s">
        <v>8</v>
      </c>
      <c r="B2" s="83"/>
      <c r="C2" s="84"/>
      <c r="D2" s="83"/>
      <c r="E2" s="85"/>
      <c r="G2" s="83"/>
      <c r="H2" s="89"/>
      <c r="I2" s="83"/>
      <c r="J2" s="83"/>
      <c r="K2" s="83"/>
    </row>
    <row r="3" spans="1:11" ht="15" hidden="1">
      <c r="A3" s="83" t="s">
        <v>9</v>
      </c>
      <c r="B3" s="83">
        <v>1</v>
      </c>
      <c r="C3" s="84"/>
      <c r="D3" s="83"/>
      <c r="E3" s="85"/>
      <c r="G3" s="83"/>
      <c r="H3" s="89"/>
      <c r="I3" s="83"/>
      <c r="J3" s="83"/>
      <c r="K3" s="83"/>
    </row>
    <row r="4" spans="1:11" ht="15" hidden="1">
      <c r="A4" s="83" t="s">
        <v>10</v>
      </c>
      <c r="B4" s="83" t="s">
        <v>11</v>
      </c>
      <c r="C4" s="84"/>
      <c r="D4" s="83"/>
      <c r="E4" s="85"/>
      <c r="G4" s="83"/>
      <c r="H4" s="89"/>
      <c r="I4" s="83"/>
      <c r="J4" s="83"/>
      <c r="K4" s="83"/>
    </row>
    <row r="5" spans="1:11" ht="15" hidden="1">
      <c r="A5" s="83" t="s">
        <v>12</v>
      </c>
      <c r="B5" s="83" t="s">
        <v>126</v>
      </c>
      <c r="C5" s="84"/>
      <c r="D5" s="83"/>
      <c r="E5" s="85"/>
      <c r="G5" s="83"/>
      <c r="H5" s="89"/>
      <c r="I5" s="83"/>
      <c r="J5" s="83"/>
      <c r="K5" s="83"/>
    </row>
    <row r="6" spans="1:11" ht="15" hidden="1">
      <c r="A6" s="83" t="s">
        <v>14</v>
      </c>
      <c r="B6" s="83" t="s">
        <v>127</v>
      </c>
      <c r="C6" s="84"/>
      <c r="D6" s="83"/>
      <c r="E6" s="85"/>
      <c r="G6" s="83"/>
      <c r="H6" s="89"/>
      <c r="I6" s="83"/>
      <c r="J6" s="83"/>
      <c r="K6" s="83"/>
    </row>
    <row r="7" spans="1:11" ht="15" hidden="1">
      <c r="A7" s="83" t="s">
        <v>16</v>
      </c>
      <c r="B7" s="83" t="s">
        <v>17</v>
      </c>
      <c r="C7" s="84"/>
      <c r="D7" s="83"/>
      <c r="E7" s="85"/>
      <c r="G7" s="83"/>
      <c r="H7" s="89"/>
      <c r="I7" s="83"/>
      <c r="J7" s="83"/>
      <c r="K7" s="83"/>
    </row>
    <row r="8" spans="1:11" ht="15">
      <c r="A8" s="1" t="s">
        <v>6</v>
      </c>
      <c r="B8" s="1"/>
      <c r="C8" s="2"/>
      <c r="D8" s="1"/>
      <c r="E8" s="3"/>
      <c r="F8" s="6"/>
      <c r="G8" s="1"/>
      <c r="H8" s="7"/>
      <c r="I8" s="1"/>
      <c r="J8" s="1"/>
      <c r="K8" s="5"/>
    </row>
    <row r="9" spans="1:11" ht="15">
      <c r="A9" s="1" t="s">
        <v>6</v>
      </c>
      <c r="B9" s="1"/>
      <c r="C9" s="2"/>
      <c r="D9" s="1"/>
      <c r="E9" s="3"/>
      <c r="F9" s="6"/>
      <c r="G9" s="1" t="s">
        <v>19</v>
      </c>
      <c r="H9" s="5"/>
      <c r="I9" s="5"/>
      <c r="J9" s="1"/>
      <c r="K9" s="1" t="s">
        <v>20</v>
      </c>
    </row>
    <row r="10" spans="1:11" ht="12.75">
      <c r="A10" s="1" t="s">
        <v>6</v>
      </c>
      <c r="B10" s="1"/>
      <c r="C10" s="2"/>
      <c r="D10" s="1"/>
      <c r="E10" s="3"/>
      <c r="F10" s="4"/>
      <c r="G10" s="9" t="s">
        <v>21</v>
      </c>
      <c r="H10" s="10"/>
      <c r="I10" s="11"/>
      <c r="J10" s="4"/>
      <c r="K10" s="12" t="s">
        <v>22</v>
      </c>
    </row>
    <row r="11" spans="1:11" ht="12.75">
      <c r="A11" s="1" t="s">
        <v>6</v>
      </c>
      <c r="B11" s="13"/>
      <c r="C11" s="13"/>
      <c r="D11" s="13"/>
      <c r="E11" s="13"/>
      <c r="F11" s="14"/>
      <c r="G11" s="15" t="s">
        <v>23</v>
      </c>
      <c r="H11" s="16"/>
      <c r="I11" s="13"/>
      <c r="J11" s="4"/>
      <c r="K11" s="1"/>
    </row>
    <row r="12" spans="1:11" ht="12.75">
      <c r="A12" s="1" t="s">
        <v>6</v>
      </c>
      <c r="B12" s="1"/>
      <c r="C12" s="2"/>
      <c r="D12" s="1"/>
      <c r="E12" s="3"/>
      <c r="F12" s="4"/>
      <c r="G12" s="17" t="s">
        <v>25</v>
      </c>
      <c r="H12" s="7"/>
      <c r="I12" s="1"/>
      <c r="J12" s="4"/>
      <c r="K12" s="90"/>
    </row>
    <row r="13" spans="1:11" ht="16.5" thickBot="1">
      <c r="A13" s="91" t="s">
        <v>6</v>
      </c>
      <c r="B13" s="1"/>
      <c r="C13" s="2"/>
      <c r="D13" s="1"/>
      <c r="E13" s="3"/>
      <c r="F13" s="6"/>
      <c r="G13" s="5"/>
      <c r="H13" s="7"/>
      <c r="I13" s="1"/>
      <c r="J13" s="4"/>
      <c r="K13" s="7"/>
    </row>
    <row r="14" spans="1:55" ht="90" hidden="1" thickBot="1">
      <c r="A14" s="84" t="s">
        <v>2</v>
      </c>
      <c r="B14" s="84"/>
      <c r="C14" s="84"/>
      <c r="D14" s="84"/>
      <c r="E14" s="85"/>
      <c r="F14" s="86"/>
      <c r="G14" s="84"/>
      <c r="H14" s="92"/>
      <c r="I14" s="28" t="str">
        <f>I23&amp;" "&amp;I20</f>
        <v> </v>
      </c>
      <c r="J14" s="28" t="str">
        <f>J23&amp;" "&amp;J20</f>
        <v>010 CELKOVÁ HODNOTA VZNIKNUTÝCH SEKURITIZAČNÝCH EXPOZÍCIÍ</v>
      </c>
      <c r="K14" s="28" t="str">
        <f>K23&amp;" "&amp;K21</f>
        <v>020 (-) FINANCOVANÉ ZABEZPEČENIE (Cva)</v>
      </c>
      <c r="L14" s="28" t="str">
        <f>L23&amp;" "&amp;L22</f>
        <v>030 (-) UPRAVENÉ HODNOTY NEFINANCOVANÉHO ZABEZPEČENIA (G*)</v>
      </c>
      <c r="M14" s="28" t="str">
        <f>M23&amp;" "&amp;M21</f>
        <v>040 PONECHANÁ ALEBO SPÄTNE ODKÚPENÁ POMYSELNÁ HODNOTA ZABEZPEČENIA</v>
      </c>
      <c r="N14" s="28" t="str">
        <f>N23&amp;" "&amp;N21</f>
        <v>050 PÔVODNÁ EXPOZÍCIA PRED KONVERZNÝMI FAKTORMI</v>
      </c>
      <c r="O14" s="28" t="str">
        <f>O23&amp;" "&amp;O21</f>
        <v>060 (-) NEFINANCOVANÉ ZABEZPEČENIE: UPRAVENÉ HODNOTY (Ga)</v>
      </c>
      <c r="P14" s="28" t="str">
        <f>P23&amp;" "&amp;P21</f>
        <v>070 (-) FINANCOVANÉ ZABEZPEČENIE</v>
      </c>
      <c r="Q14" s="28" t="str">
        <f>Q23&amp;" "&amp;Q22</f>
        <v>080 (-) CELKOVÉ ZÁPORNÉ TOKY </v>
      </c>
      <c r="R14" s="28" t="str">
        <f>R23&amp;" "&amp;R22</f>
        <v>090 CELKOVÉ KLADNÉ TOKY</v>
      </c>
      <c r="S14" s="28" t="str">
        <f>S23&amp;" "&amp;S20</f>
        <v>100 EXPOZÍCIA PO ÚČINKOCH SUBSTITÚCIE CRM PRED UPLATNENÍM KONVERZNÝCH FAKTOROV</v>
      </c>
      <c r="T14" s="28" t="str">
        <f>T23&amp;" "&amp;T20</f>
        <v>110 (-) POSTUPY NA ZMIERŇOVANIE KREDITNÉHO RIZIKA S VPLYVOM NA HODNOTU EXPOZÍCIE: HODNOTA FINANCOVANÉHO ZABEZPEČENIA UPRAVENÁ NA ZÁKLADE SÚHRNNEJ METÓDY NAKLADANIA S FINANČNÝM KOLATERÁLOM (Cvam)</v>
      </c>
      <c r="U14" s="28" t="str">
        <f>U23&amp;" "&amp;U20</f>
        <v>120 PLNE UPRAVENÁ HODNOTA EXPOZÍCIE (E*)</v>
      </c>
      <c r="V14" s="28" t="str">
        <f>V23&amp;" "&amp;V21</f>
        <v>130 0</v>
      </c>
      <c r="W14" s="28" t="str">
        <f>W23&amp;" "&amp;W21</f>
        <v>140 &gt;0 % a &lt;=20 %</v>
      </c>
      <c r="X14" s="28" t="str">
        <f>X23&amp;" "&amp;X21</f>
        <v>150 &gt;20 % a &lt;=50 %</v>
      </c>
      <c r="Y14" s="28" t="str">
        <f>Y23&amp;" "&amp;Y21</f>
        <v>160 &gt;50 % a &lt;=100 %</v>
      </c>
      <c r="Z14" s="28" t="str">
        <f>Z23&amp;" "&amp;Z20</f>
        <v>170 HODNOTA EXPOZÍCIE    </v>
      </c>
      <c r="AA14" s="28" t="str">
        <f>AA23&amp;" "&amp;AA21</f>
        <v>180 (-) ODPOČÍTANÁ OD VLASTNÝCH ZDROJOV</v>
      </c>
      <c r="AB14" s="28" t="str">
        <f>AB23&amp;" "&amp;AB21</f>
        <v>190 NA KTORÚ SA UPLATŇUJÚ RIZIKOVÉ VÁHY</v>
      </c>
      <c r="AC14" s="28" t="str">
        <f aca="true" t="shared" si="0" ref="AC14:AO14">AC23&amp;" "&amp;AC22</f>
        <v>200 CQS 1 a S/T CQS 1</v>
      </c>
      <c r="AD14" s="28" t="str">
        <f t="shared" si="0"/>
        <v>210 CQS 2</v>
      </c>
      <c r="AE14" s="28" t="str">
        <f t="shared" si="0"/>
        <v>220 CQS 3</v>
      </c>
      <c r="AF14" s="28" t="str">
        <f t="shared" si="0"/>
        <v>230 CQS 4 a S/T CQS 2</v>
      </c>
      <c r="AG14" s="28" t="str">
        <f t="shared" si="0"/>
        <v>240 CQS 5</v>
      </c>
      <c r="AH14" s="28" t="str">
        <f t="shared" si="0"/>
        <v>250 CQS 6</v>
      </c>
      <c r="AI14" s="28" t="str">
        <f t="shared" si="0"/>
        <v>260 CQS 7 a S/T CQS 3</v>
      </c>
      <c r="AJ14" s="28" t="str">
        <f t="shared" si="0"/>
        <v>270 CQS 8</v>
      </c>
      <c r="AK14" s="28" t="str">
        <f t="shared" si="0"/>
        <v>280 CQS 9</v>
      </c>
      <c r="AL14" s="28" t="str">
        <f t="shared" si="0"/>
        <v>290 CQS 10</v>
      </c>
      <c r="AM14" s="28" t="str">
        <f t="shared" si="0"/>
        <v>300 CQS 11</v>
      </c>
      <c r="AN14" s="28" t="str">
        <f t="shared" si="0"/>
        <v>310 VŠETKY OSTATNÉ CQS</v>
      </c>
      <c r="AO14" s="28" t="str">
        <f t="shared" si="0"/>
        <v>320 BEZ RATINGU</v>
      </c>
      <c r="AP14" s="28" t="str">
        <f>AP23&amp;" "&amp;AP21</f>
        <v>330 METÓDA ZALOŽENÁ NA VZORCI STANOVENOM ORGÁNOM DOHĽADU</v>
      </c>
      <c r="AQ14" s="28" t="str">
        <f>AQ23&amp;" "&amp;AQ22</f>
        <v>340 PRIEMERNÁ RIZIKOVÁ VÁHA (%)</v>
      </c>
      <c r="AR14" s="28" t="str">
        <f>AR23&amp;" "&amp;AR21</f>
        <v>350  PREZRETIE</v>
      </c>
      <c r="AS14" s="28" t="str">
        <f>AS23&amp;" "&amp;AS22</f>
        <v>360 PRIEMERNÁ RIZIKOVÁ VÁHA (%)</v>
      </c>
      <c r="AT14" s="28" t="str">
        <f>AT23&amp;" "&amp;AT21</f>
        <v>370  PRÍSTUP INTERNÉHO HODNOTENIA</v>
      </c>
      <c r="AU14" s="28" t="str">
        <f>AU23&amp;" "&amp;AU22</f>
        <v>380 PRIEMERNÁ RIZIKOVÁ VÁHA (%)</v>
      </c>
      <c r="AV14" s="28" t="str">
        <f>AV23&amp;" "&amp;AV20</f>
        <v>390 (-) ZNÍŽENIE HODNOTY RIZIKOVO VÁŽENEJ EXPOZÍCIE Z DÔVODU ÚPRAV OCENENÍ A REZERV</v>
      </c>
      <c r="AW14" s="28" t="str">
        <f>AW23&amp;" "&amp;AW20</f>
        <v>400 HODNOTA RIZIKOVO VÁŽENEJ EXPOZÍCIE</v>
      </c>
      <c r="AX14" s="28" t="str">
        <f>AX23&amp;" "&amp;AX22</f>
        <v>410 Z ČOHO: SYNTETICKÉ SEKURITIZÁCIE</v>
      </c>
      <c r="AY14" s="28" t="str">
        <f>AY23&amp;" "&amp;AY20</f>
        <v>420 CELKOVÝ ÚČINOK (ÚPRAVA) Z DÔVODU PORUŠENIA USTANOVENÍ O NÁLEŽITEJ STAROSTLIVOSTI</v>
      </c>
      <c r="AZ14" s="28" t="str">
        <f>AZ23&amp;" "&amp;AZ20</f>
        <v>430 ÚPRAVA HODNOTY RIZIKOVO VÁŽENEJ EXPOZÍCIE Z DÔVODU NESÚLADU SPLATNOSTÍ</v>
      </c>
      <c r="BA14" s="28" t="str">
        <f>BA23&amp;" "&amp;BA22</f>
        <v>440 PRED UPLATNENÍM HORNÉHO OHRANIČENIA</v>
      </c>
      <c r="BB14" s="28" t="str">
        <f>BB23&amp;" "&amp;BB22</f>
        <v>450 PO UPLATNENÍ HORNÉHO OHRANIČENIA</v>
      </c>
      <c r="BC14" s="28" t="str">
        <f>BC23&amp;" "&amp;BC20</f>
        <v>460 DOPLŇUJÚCA POLOŽKA: HODNOTA RIZIKOVO VÁŽENEJ EXPOZÍCIE ZODPOVEDAJÚCA ZÁPORNÝM TOKOM ZO SEKURITIZÁCIE IRB DO INÝCH TRIED EXPOZÍCIÍ </v>
      </c>
    </row>
    <row r="15" spans="1:55" ht="13.5" hidden="1" thickBot="1">
      <c r="A15" s="85" t="s">
        <v>4</v>
      </c>
      <c r="B15" s="85"/>
      <c r="C15" s="85"/>
      <c r="D15" s="85"/>
      <c r="E15" s="85"/>
      <c r="F15" s="85"/>
      <c r="G15" s="85"/>
      <c r="H15" s="93"/>
      <c r="I15" s="85"/>
      <c r="J15" s="85" t="s">
        <v>128</v>
      </c>
      <c r="K15" s="85" t="s">
        <v>129</v>
      </c>
      <c r="L15" s="93" t="s">
        <v>130</v>
      </c>
      <c r="M15" s="93" t="s">
        <v>131</v>
      </c>
      <c r="N15" s="93" t="s">
        <v>132</v>
      </c>
      <c r="O15" s="93" t="s">
        <v>133</v>
      </c>
      <c r="P15" s="93" t="s">
        <v>134</v>
      </c>
      <c r="Q15" s="93" t="s">
        <v>135</v>
      </c>
      <c r="R15" s="93" t="s">
        <v>136</v>
      </c>
      <c r="S15" s="93" t="s">
        <v>137</v>
      </c>
      <c r="T15" s="93" t="s">
        <v>138</v>
      </c>
      <c r="U15" s="93" t="s">
        <v>139</v>
      </c>
      <c r="V15" s="93" t="s">
        <v>140</v>
      </c>
      <c r="W15" s="93" t="s">
        <v>141</v>
      </c>
      <c r="X15" s="93" t="s">
        <v>142</v>
      </c>
      <c r="Y15" s="93" t="s">
        <v>143</v>
      </c>
      <c r="Z15" s="93" t="s">
        <v>144</v>
      </c>
      <c r="AA15" s="93" t="s">
        <v>145</v>
      </c>
      <c r="AB15" s="93" t="s">
        <v>146</v>
      </c>
      <c r="AC15" s="93" t="s">
        <v>147</v>
      </c>
      <c r="AD15" s="93" t="s">
        <v>148</v>
      </c>
      <c r="AE15" s="93" t="s">
        <v>149</v>
      </c>
      <c r="AF15" s="93" t="s">
        <v>150</v>
      </c>
      <c r="AG15" s="93" t="s">
        <v>151</v>
      </c>
      <c r="AH15" s="93" t="s">
        <v>152</v>
      </c>
      <c r="AI15" s="93" t="s">
        <v>153</v>
      </c>
      <c r="AJ15" s="93" t="s">
        <v>154</v>
      </c>
      <c r="AK15" s="93" t="s">
        <v>155</v>
      </c>
      <c r="AL15" s="93" t="s">
        <v>156</v>
      </c>
      <c r="AM15" s="93" t="s">
        <v>157</v>
      </c>
      <c r="AN15" s="93" t="s">
        <v>158</v>
      </c>
      <c r="AO15" s="93" t="s">
        <v>159</v>
      </c>
      <c r="AP15" s="93" t="s">
        <v>160</v>
      </c>
      <c r="AQ15" s="93" t="s">
        <v>161</v>
      </c>
      <c r="AR15" s="93" t="s">
        <v>162</v>
      </c>
      <c r="AS15" s="93" t="s">
        <v>163</v>
      </c>
      <c r="AT15" s="93" t="s">
        <v>164</v>
      </c>
      <c r="AU15" s="93" t="s">
        <v>165</v>
      </c>
      <c r="AV15" s="93" t="s">
        <v>166</v>
      </c>
      <c r="AW15" s="93" t="s">
        <v>167</v>
      </c>
      <c r="AX15" s="93" t="s">
        <v>168</v>
      </c>
      <c r="AY15" s="93" t="s">
        <v>169</v>
      </c>
      <c r="AZ15" s="93" t="s">
        <v>170</v>
      </c>
      <c r="BA15" s="93" t="s">
        <v>171</v>
      </c>
      <c r="BB15" s="93" t="s">
        <v>172</v>
      </c>
      <c r="BC15" s="93" t="s">
        <v>173</v>
      </c>
    </row>
    <row r="16" spans="1:55" ht="18.75" thickBot="1">
      <c r="A16" s="83" t="s">
        <v>6</v>
      </c>
      <c r="B16" s="83"/>
      <c r="C16" s="84"/>
      <c r="D16" s="83"/>
      <c r="E16" s="85"/>
      <c r="G16" s="94" t="s">
        <v>127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6"/>
    </row>
    <row r="17" spans="1:13" ht="15">
      <c r="A17" s="83" t="s">
        <v>6</v>
      </c>
      <c r="B17" s="83"/>
      <c r="C17" s="84"/>
      <c r="D17" s="83"/>
      <c r="E17" s="85"/>
      <c r="H17" s="97"/>
      <c r="I17" s="98"/>
      <c r="J17" s="98"/>
      <c r="K17" s="98"/>
      <c r="L17" s="98"/>
      <c r="M17" s="98"/>
    </row>
    <row r="18" spans="1:55" ht="22.5">
      <c r="A18" s="99" t="s">
        <v>5</v>
      </c>
      <c r="B18" s="99"/>
      <c r="C18" s="100"/>
      <c r="D18" s="99"/>
      <c r="E18" s="101"/>
      <c r="F18" s="86" t="s">
        <v>39</v>
      </c>
      <c r="H18" s="102"/>
      <c r="I18" s="103"/>
      <c r="J18" s="103">
        <v>10</v>
      </c>
      <c r="K18" s="103">
        <v>20</v>
      </c>
      <c r="L18" s="103">
        <v>30</v>
      </c>
      <c r="M18" s="103">
        <v>40</v>
      </c>
      <c r="N18" s="103">
        <v>50</v>
      </c>
      <c r="O18" s="103">
        <v>60</v>
      </c>
      <c r="P18" s="103">
        <v>70</v>
      </c>
      <c r="Q18" s="103">
        <v>80</v>
      </c>
      <c r="R18" s="103">
        <v>90</v>
      </c>
      <c r="S18" s="103">
        <v>100</v>
      </c>
      <c r="T18" s="103">
        <v>110</v>
      </c>
      <c r="U18" s="103">
        <v>120</v>
      </c>
      <c r="V18" s="103">
        <v>130</v>
      </c>
      <c r="W18" s="103">
        <v>140</v>
      </c>
      <c r="X18" s="103">
        <v>150</v>
      </c>
      <c r="Y18" s="103">
        <v>160</v>
      </c>
      <c r="Z18" s="103">
        <v>170</v>
      </c>
      <c r="AA18" s="103">
        <v>180</v>
      </c>
      <c r="AB18" s="103">
        <v>190</v>
      </c>
      <c r="AC18" s="103">
        <v>200</v>
      </c>
      <c r="AD18" s="103">
        <v>210</v>
      </c>
      <c r="AE18" s="103">
        <v>220</v>
      </c>
      <c r="AF18" s="103">
        <v>230</v>
      </c>
      <c r="AG18" s="103">
        <v>240</v>
      </c>
      <c r="AH18" s="103">
        <v>250</v>
      </c>
      <c r="AI18" s="103">
        <v>260</v>
      </c>
      <c r="AJ18" s="103">
        <v>270</v>
      </c>
      <c r="AK18" s="103">
        <v>280</v>
      </c>
      <c r="AL18" s="103">
        <v>290</v>
      </c>
      <c r="AM18" s="103">
        <v>300</v>
      </c>
      <c r="AN18" s="103">
        <v>310</v>
      </c>
      <c r="AO18" s="103">
        <v>320</v>
      </c>
      <c r="AP18" s="103">
        <v>330</v>
      </c>
      <c r="AQ18" s="103">
        <v>340</v>
      </c>
      <c r="AR18" s="103">
        <v>350</v>
      </c>
      <c r="AS18" s="103">
        <v>360</v>
      </c>
      <c r="AT18" s="103">
        <v>370</v>
      </c>
      <c r="AU18" s="103">
        <v>380</v>
      </c>
      <c r="AV18" s="103">
        <v>390</v>
      </c>
      <c r="AW18" s="103">
        <v>400</v>
      </c>
      <c r="AX18" s="103">
        <v>410</v>
      </c>
      <c r="AY18" s="103">
        <v>420</v>
      </c>
      <c r="AZ18" s="103">
        <v>430</v>
      </c>
      <c r="BA18" s="103">
        <v>440</v>
      </c>
      <c r="BB18" s="103">
        <v>450</v>
      </c>
      <c r="BC18" s="103">
        <v>460</v>
      </c>
    </row>
    <row r="19" spans="1:8" ht="15.75" thickBot="1">
      <c r="A19" s="83" t="s">
        <v>6</v>
      </c>
      <c r="B19" s="83"/>
      <c r="C19" s="84"/>
      <c r="D19" s="83"/>
      <c r="E19" s="85"/>
      <c r="H19" s="104"/>
    </row>
    <row r="20" spans="1:55" ht="39">
      <c r="A20" s="83" t="s">
        <v>6</v>
      </c>
      <c r="B20" s="83"/>
      <c r="C20" s="84"/>
      <c r="D20" s="83"/>
      <c r="E20" s="85"/>
      <c r="G20" s="191"/>
      <c r="H20" s="192"/>
      <c r="I20" s="193"/>
      <c r="J20" s="356" t="s">
        <v>434</v>
      </c>
      <c r="K20" s="370" t="s">
        <v>435</v>
      </c>
      <c r="L20" s="371"/>
      <c r="M20" s="372"/>
      <c r="N20" s="194" t="s">
        <v>436</v>
      </c>
      <c r="O20" s="359" t="s">
        <v>437</v>
      </c>
      <c r="P20" s="360"/>
      <c r="Q20" s="360"/>
      <c r="R20" s="361"/>
      <c r="S20" s="356" t="s">
        <v>438</v>
      </c>
      <c r="T20" s="356" t="s">
        <v>439</v>
      </c>
      <c r="U20" s="356" t="s">
        <v>440</v>
      </c>
      <c r="V20" s="374" t="s">
        <v>441</v>
      </c>
      <c r="W20" s="375"/>
      <c r="X20" s="375"/>
      <c r="Y20" s="376"/>
      <c r="Z20" s="374" t="s">
        <v>442</v>
      </c>
      <c r="AA20" s="195"/>
      <c r="AB20" s="196"/>
      <c r="AC20" s="359" t="s">
        <v>443</v>
      </c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1"/>
      <c r="AV20" s="356" t="s">
        <v>444</v>
      </c>
      <c r="AW20" s="364" t="s">
        <v>445</v>
      </c>
      <c r="AX20" s="365"/>
      <c r="AY20" s="356" t="s">
        <v>446</v>
      </c>
      <c r="AZ20" s="356" t="s">
        <v>447</v>
      </c>
      <c r="BA20" s="357" t="s">
        <v>448</v>
      </c>
      <c r="BB20" s="357"/>
      <c r="BC20" s="344" t="s">
        <v>174</v>
      </c>
    </row>
    <row r="21" spans="1:55" ht="39">
      <c r="A21" s="83" t="s">
        <v>6</v>
      </c>
      <c r="B21" s="83"/>
      <c r="C21" s="84"/>
      <c r="D21" s="83"/>
      <c r="E21" s="85"/>
      <c r="F21" s="86"/>
      <c r="G21" s="197"/>
      <c r="H21" s="198"/>
      <c r="I21" s="199"/>
      <c r="J21" s="369"/>
      <c r="K21" s="347" t="s">
        <v>449</v>
      </c>
      <c r="L21" s="200" t="s">
        <v>450</v>
      </c>
      <c r="M21" s="349" t="s">
        <v>451</v>
      </c>
      <c r="N21" s="347" t="s">
        <v>452</v>
      </c>
      <c r="O21" s="347" t="s">
        <v>453</v>
      </c>
      <c r="P21" s="347" t="s">
        <v>454</v>
      </c>
      <c r="Q21" s="352" t="s">
        <v>455</v>
      </c>
      <c r="R21" s="353"/>
      <c r="S21" s="351"/>
      <c r="T21" s="351"/>
      <c r="U21" s="373"/>
      <c r="V21" s="354">
        <v>0</v>
      </c>
      <c r="W21" s="347" t="s">
        <v>456</v>
      </c>
      <c r="X21" s="347" t="s">
        <v>457</v>
      </c>
      <c r="Y21" s="347" t="s">
        <v>458</v>
      </c>
      <c r="Z21" s="351"/>
      <c r="AA21" s="347" t="s">
        <v>459</v>
      </c>
      <c r="AB21" s="347" t="s">
        <v>460</v>
      </c>
      <c r="AC21" s="352" t="s">
        <v>461</v>
      </c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53"/>
      <c r="AO21" s="202">
        <v>12.5</v>
      </c>
      <c r="AP21" s="362" t="s">
        <v>462</v>
      </c>
      <c r="AQ21" s="363"/>
      <c r="AR21" s="362" t="s">
        <v>463</v>
      </c>
      <c r="AS21" s="363"/>
      <c r="AT21" s="362" t="s">
        <v>464</v>
      </c>
      <c r="AU21" s="363"/>
      <c r="AV21" s="351"/>
      <c r="AW21" s="366"/>
      <c r="AX21" s="367"/>
      <c r="AY21" s="351"/>
      <c r="AZ21" s="351"/>
      <c r="BA21" s="358"/>
      <c r="BB21" s="358"/>
      <c r="BC21" s="345"/>
    </row>
    <row r="22" spans="1:55" ht="282" customHeight="1">
      <c r="A22" s="83" t="s">
        <v>6</v>
      </c>
      <c r="B22" s="83"/>
      <c r="C22" s="84"/>
      <c r="D22" s="83"/>
      <c r="E22" s="85"/>
      <c r="F22" s="86"/>
      <c r="G22" s="197"/>
      <c r="H22" s="198"/>
      <c r="I22" s="199"/>
      <c r="J22" s="350"/>
      <c r="K22" s="348"/>
      <c r="L22" s="200" t="s">
        <v>465</v>
      </c>
      <c r="M22" s="350"/>
      <c r="N22" s="348"/>
      <c r="O22" s="351"/>
      <c r="P22" s="351"/>
      <c r="Q22" s="200" t="s">
        <v>466</v>
      </c>
      <c r="R22" s="200" t="s">
        <v>467</v>
      </c>
      <c r="S22" s="351"/>
      <c r="T22" s="351"/>
      <c r="U22" s="373"/>
      <c r="V22" s="355"/>
      <c r="W22" s="351"/>
      <c r="X22" s="351"/>
      <c r="Y22" s="351"/>
      <c r="Z22" s="351"/>
      <c r="AA22" s="348"/>
      <c r="AB22" s="348"/>
      <c r="AC22" s="201" t="s">
        <v>468</v>
      </c>
      <c r="AD22" s="201" t="s">
        <v>469</v>
      </c>
      <c r="AE22" s="201" t="s">
        <v>470</v>
      </c>
      <c r="AF22" s="201" t="s">
        <v>471</v>
      </c>
      <c r="AG22" s="201" t="s">
        <v>472</v>
      </c>
      <c r="AH22" s="201" t="s">
        <v>473</v>
      </c>
      <c r="AI22" s="201" t="s">
        <v>474</v>
      </c>
      <c r="AJ22" s="201" t="s">
        <v>475</v>
      </c>
      <c r="AK22" s="201" t="s">
        <v>476</v>
      </c>
      <c r="AL22" s="201" t="s">
        <v>477</v>
      </c>
      <c r="AM22" s="201" t="s">
        <v>478</v>
      </c>
      <c r="AN22" s="201" t="s">
        <v>479</v>
      </c>
      <c r="AO22" s="200" t="s">
        <v>480</v>
      </c>
      <c r="AP22" s="204"/>
      <c r="AQ22" s="205" t="s">
        <v>481</v>
      </c>
      <c r="AR22" s="204"/>
      <c r="AS22" s="205" t="s">
        <v>481</v>
      </c>
      <c r="AT22" s="204"/>
      <c r="AU22" s="205" t="s">
        <v>481</v>
      </c>
      <c r="AV22" s="351"/>
      <c r="AW22" s="206"/>
      <c r="AX22" s="207" t="s">
        <v>482</v>
      </c>
      <c r="AY22" s="348"/>
      <c r="AZ22" s="348"/>
      <c r="BA22" s="203" t="s">
        <v>483</v>
      </c>
      <c r="BB22" s="203" t="s">
        <v>484</v>
      </c>
      <c r="BC22" s="346"/>
    </row>
    <row r="23" spans="1:55" ht="24.75">
      <c r="A23" s="83" t="s">
        <v>6</v>
      </c>
      <c r="C23" s="84"/>
      <c r="E23" s="85"/>
      <c r="F23" s="118"/>
      <c r="G23" s="208"/>
      <c r="H23" s="209"/>
      <c r="I23" s="210"/>
      <c r="J23" s="211" t="s">
        <v>485</v>
      </c>
      <c r="K23" s="211" t="s">
        <v>486</v>
      </c>
      <c r="L23" s="211" t="s">
        <v>487</v>
      </c>
      <c r="M23" s="211" t="s">
        <v>488</v>
      </c>
      <c r="N23" s="211" t="s">
        <v>489</v>
      </c>
      <c r="O23" s="211" t="s">
        <v>490</v>
      </c>
      <c r="P23" s="211" t="s">
        <v>491</v>
      </c>
      <c r="Q23" s="211" t="s">
        <v>492</v>
      </c>
      <c r="R23" s="211" t="s">
        <v>493</v>
      </c>
      <c r="S23" s="211" t="s">
        <v>380</v>
      </c>
      <c r="T23" s="211" t="s">
        <v>494</v>
      </c>
      <c r="U23" s="211" t="s">
        <v>495</v>
      </c>
      <c r="V23" s="211" t="s">
        <v>496</v>
      </c>
      <c r="W23" s="211" t="s">
        <v>497</v>
      </c>
      <c r="X23" s="211" t="s">
        <v>498</v>
      </c>
      <c r="Y23" s="211" t="s">
        <v>499</v>
      </c>
      <c r="Z23" s="211" t="s">
        <v>500</v>
      </c>
      <c r="AA23" s="211" t="s">
        <v>501</v>
      </c>
      <c r="AB23" s="211" t="s">
        <v>502</v>
      </c>
      <c r="AC23" s="211" t="s">
        <v>503</v>
      </c>
      <c r="AD23" s="211" t="s">
        <v>504</v>
      </c>
      <c r="AE23" s="211" t="s">
        <v>392</v>
      </c>
      <c r="AF23" s="211" t="s">
        <v>393</v>
      </c>
      <c r="AG23" s="211" t="s">
        <v>394</v>
      </c>
      <c r="AH23" s="211" t="s">
        <v>395</v>
      </c>
      <c r="AI23" s="211" t="s">
        <v>396</v>
      </c>
      <c r="AJ23" s="211" t="s">
        <v>397</v>
      </c>
      <c r="AK23" s="211" t="s">
        <v>398</v>
      </c>
      <c r="AL23" s="211" t="s">
        <v>399</v>
      </c>
      <c r="AM23" s="211" t="s">
        <v>400</v>
      </c>
      <c r="AN23" s="211" t="s">
        <v>401</v>
      </c>
      <c r="AO23" s="211" t="s">
        <v>402</v>
      </c>
      <c r="AP23" s="211" t="s">
        <v>403</v>
      </c>
      <c r="AQ23" s="211" t="s">
        <v>404</v>
      </c>
      <c r="AR23" s="211" t="s">
        <v>405</v>
      </c>
      <c r="AS23" s="211" t="s">
        <v>406</v>
      </c>
      <c r="AT23" s="211" t="s">
        <v>407</v>
      </c>
      <c r="AU23" s="211" t="s">
        <v>408</v>
      </c>
      <c r="AV23" s="211" t="s">
        <v>409</v>
      </c>
      <c r="AW23" s="212" t="s">
        <v>505</v>
      </c>
      <c r="AX23" s="211" t="s">
        <v>506</v>
      </c>
      <c r="AY23" s="211" t="s">
        <v>507</v>
      </c>
      <c r="AZ23" s="211" t="s">
        <v>508</v>
      </c>
      <c r="BA23" s="211" t="s">
        <v>509</v>
      </c>
      <c r="BB23" s="211" t="s">
        <v>510</v>
      </c>
      <c r="BC23" s="213" t="s">
        <v>511</v>
      </c>
    </row>
    <row r="24" spans="1:55" ht="27">
      <c r="A24" s="87" t="s">
        <v>7</v>
      </c>
      <c r="C24" s="84" t="str">
        <f>G24&amp;" "&amp;H24</f>
        <v>010 CELKOVÉ EXPOZÍCIE</v>
      </c>
      <c r="E24" s="85" t="s">
        <v>175</v>
      </c>
      <c r="F24" s="126">
        <v>10</v>
      </c>
      <c r="G24" s="214" t="s">
        <v>371</v>
      </c>
      <c r="H24" s="339" t="s">
        <v>97</v>
      </c>
      <c r="I24" s="339"/>
      <c r="J24" s="215"/>
      <c r="K24" s="215"/>
      <c r="L24" s="215"/>
      <c r="M24" s="215"/>
      <c r="N24" s="216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7"/>
      <c r="AL24" s="217"/>
      <c r="AM24" s="217"/>
      <c r="AN24" s="215"/>
      <c r="AO24" s="215"/>
      <c r="AP24" s="215"/>
      <c r="AQ24" s="218"/>
      <c r="AR24" s="215"/>
      <c r="AS24" s="218"/>
      <c r="AT24" s="215"/>
      <c r="AU24" s="218"/>
      <c r="AV24" s="215"/>
      <c r="AW24" s="215"/>
      <c r="AX24" s="215"/>
      <c r="AY24" s="216"/>
      <c r="AZ24" s="215"/>
      <c r="BA24" s="215"/>
      <c r="BB24" s="216"/>
      <c r="BC24" s="219"/>
    </row>
    <row r="25" spans="1:55" ht="27">
      <c r="A25" s="87" t="s">
        <v>7</v>
      </c>
      <c r="C25" s="84" t="str">
        <f>G25&amp;" "&amp;H25</f>
        <v>020 Z ČOHO: RESEKURITIZÁCIE</v>
      </c>
      <c r="E25" s="85" t="s">
        <v>176</v>
      </c>
      <c r="F25" s="134">
        <v>20</v>
      </c>
      <c r="G25" s="220" t="s">
        <v>372</v>
      </c>
      <c r="H25" s="343" t="s">
        <v>410</v>
      </c>
      <c r="I25" s="343"/>
      <c r="J25" s="215"/>
      <c r="K25" s="215"/>
      <c r="L25" s="215"/>
      <c r="M25" s="215"/>
      <c r="N25" s="216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7"/>
      <c r="AL25" s="217"/>
      <c r="AM25" s="217"/>
      <c r="AN25" s="215"/>
      <c r="AO25" s="215"/>
      <c r="AP25" s="215"/>
      <c r="AQ25" s="218"/>
      <c r="AR25" s="215"/>
      <c r="AS25" s="218"/>
      <c r="AT25" s="215"/>
      <c r="AU25" s="218"/>
      <c r="AV25" s="215"/>
      <c r="AW25" s="215"/>
      <c r="AX25" s="215"/>
      <c r="AY25" s="216"/>
      <c r="AZ25" s="215"/>
      <c r="BA25" s="215"/>
      <c r="BB25" s="216"/>
      <c r="BC25" s="219"/>
    </row>
    <row r="26" spans="1:55" ht="27">
      <c r="A26" s="87" t="s">
        <v>7</v>
      </c>
      <c r="C26" s="84" t="str">
        <f>G26&amp;" "&amp;H26</f>
        <v>030 ORIGINÁTOR: CELKOVÉ EXPOZÍCIE</v>
      </c>
      <c r="E26" s="85" t="s">
        <v>177</v>
      </c>
      <c r="F26" s="141">
        <v>30</v>
      </c>
      <c r="G26" s="220" t="s">
        <v>373</v>
      </c>
      <c r="H26" s="339" t="s">
        <v>411</v>
      </c>
      <c r="I26" s="339"/>
      <c r="J26" s="216"/>
      <c r="K26" s="216"/>
      <c r="L26" s="216"/>
      <c r="M26" s="216"/>
      <c r="N26" s="221"/>
      <c r="O26" s="222"/>
      <c r="P26" s="222"/>
      <c r="Q26" s="222"/>
      <c r="R26" s="222"/>
      <c r="S26" s="222"/>
      <c r="T26" s="222"/>
      <c r="U26" s="222"/>
      <c r="V26" s="221"/>
      <c r="W26" s="221"/>
      <c r="X26" s="221"/>
      <c r="Y26" s="221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17"/>
      <c r="AL26" s="217"/>
      <c r="AM26" s="221"/>
      <c r="AN26" s="221"/>
      <c r="AO26" s="221"/>
      <c r="AP26" s="223"/>
      <c r="AQ26" s="224"/>
      <c r="AR26" s="223"/>
      <c r="AS26" s="224"/>
      <c r="AT26" s="223"/>
      <c r="AU26" s="224"/>
      <c r="AV26" s="221"/>
      <c r="AW26" s="221"/>
      <c r="AX26" s="221"/>
      <c r="AY26" s="216"/>
      <c r="AZ26" s="222"/>
      <c r="BA26" s="222"/>
      <c r="BB26" s="225"/>
      <c r="BC26" s="226"/>
    </row>
    <row r="27" spans="1:55" ht="27">
      <c r="A27" s="87" t="s">
        <v>7</v>
      </c>
      <c r="C27" s="84" t="str">
        <f>G27&amp;" "&amp;H27</f>
        <v>040 SÚVAHOVÉ POLOŽKY</v>
      </c>
      <c r="E27" s="85" t="s">
        <v>178</v>
      </c>
      <c r="F27" s="126">
        <v>40</v>
      </c>
      <c r="G27" s="220" t="s">
        <v>374</v>
      </c>
      <c r="H27" s="342" t="s">
        <v>412</v>
      </c>
      <c r="I27" s="342"/>
      <c r="J27" s="216"/>
      <c r="K27" s="216"/>
      <c r="L27" s="216"/>
      <c r="M27" s="216"/>
      <c r="N27" s="221"/>
      <c r="O27" s="222"/>
      <c r="P27" s="222"/>
      <c r="Q27" s="222"/>
      <c r="R27" s="222"/>
      <c r="S27" s="222"/>
      <c r="T27" s="222"/>
      <c r="U27" s="222"/>
      <c r="V27" s="225"/>
      <c r="W27" s="225"/>
      <c r="X27" s="225"/>
      <c r="Y27" s="225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17"/>
      <c r="AL27" s="217"/>
      <c r="AM27" s="221"/>
      <c r="AN27" s="221"/>
      <c r="AO27" s="221"/>
      <c r="AP27" s="223"/>
      <c r="AQ27" s="224"/>
      <c r="AR27" s="225"/>
      <c r="AS27" s="227"/>
      <c r="AT27" s="223"/>
      <c r="AU27" s="224"/>
      <c r="AV27" s="221"/>
      <c r="AW27" s="221"/>
      <c r="AX27" s="221"/>
      <c r="AY27" s="216"/>
      <c r="AZ27" s="222"/>
      <c r="BA27" s="222"/>
      <c r="BB27" s="225"/>
      <c r="BC27" s="226"/>
    </row>
    <row r="28" spans="1:55" ht="27">
      <c r="A28" s="87" t="s">
        <v>7</v>
      </c>
      <c r="C28" s="84" t="str">
        <f>G28&amp;" "&amp;H$28&amp;" "&amp;I28</f>
        <v>050 SEKURITIZÁCIE A</v>
      </c>
      <c r="E28" s="85" t="s">
        <v>179</v>
      </c>
      <c r="F28" s="126">
        <v>50</v>
      </c>
      <c r="G28" s="220" t="s">
        <v>375</v>
      </c>
      <c r="H28" s="338" t="s">
        <v>413</v>
      </c>
      <c r="I28" s="228" t="s">
        <v>512</v>
      </c>
      <c r="J28" s="216"/>
      <c r="K28" s="216"/>
      <c r="L28" s="216"/>
      <c r="M28" s="216"/>
      <c r="N28" s="221"/>
      <c r="O28" s="216"/>
      <c r="P28" s="216"/>
      <c r="Q28" s="216"/>
      <c r="R28" s="216"/>
      <c r="S28" s="216"/>
      <c r="T28" s="216"/>
      <c r="U28" s="222"/>
      <c r="V28" s="229"/>
      <c r="W28" s="229"/>
      <c r="X28" s="229"/>
      <c r="Y28" s="229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17"/>
      <c r="AL28" s="217"/>
      <c r="AM28" s="221"/>
      <c r="AN28" s="221"/>
      <c r="AO28" s="221"/>
      <c r="AP28" s="223"/>
      <c r="AQ28" s="224"/>
      <c r="AR28" s="229"/>
      <c r="AS28" s="230"/>
      <c r="AT28" s="223"/>
      <c r="AU28" s="224"/>
      <c r="AV28" s="221"/>
      <c r="AW28" s="221"/>
      <c r="AX28" s="221"/>
      <c r="AY28" s="216"/>
      <c r="AZ28" s="216"/>
      <c r="BA28" s="216"/>
      <c r="BB28" s="229"/>
      <c r="BC28" s="226"/>
    </row>
    <row r="29" spans="1:55" ht="27">
      <c r="A29" s="87" t="s">
        <v>7</v>
      </c>
      <c r="C29" s="84" t="str">
        <f>G29&amp;" "&amp;H$28&amp;" "&amp;I29</f>
        <v>060 SEKURITIZÁCIE B</v>
      </c>
      <c r="E29" s="85" t="s">
        <v>180</v>
      </c>
      <c r="F29" s="134">
        <v>60</v>
      </c>
      <c r="G29" s="220" t="s">
        <v>376</v>
      </c>
      <c r="H29" s="338"/>
      <c r="I29" s="228" t="s">
        <v>513</v>
      </c>
      <c r="J29" s="216"/>
      <c r="K29" s="216"/>
      <c r="L29" s="216"/>
      <c r="M29" s="216"/>
      <c r="N29" s="221"/>
      <c r="O29" s="216"/>
      <c r="P29" s="216"/>
      <c r="Q29" s="216"/>
      <c r="R29" s="216"/>
      <c r="S29" s="216"/>
      <c r="T29" s="216"/>
      <c r="U29" s="222"/>
      <c r="V29" s="229"/>
      <c r="W29" s="229"/>
      <c r="X29" s="229"/>
      <c r="Y29" s="229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17"/>
      <c r="AL29" s="217"/>
      <c r="AM29" s="221"/>
      <c r="AN29" s="221"/>
      <c r="AO29" s="221"/>
      <c r="AP29" s="223"/>
      <c r="AQ29" s="224"/>
      <c r="AR29" s="229"/>
      <c r="AS29" s="230"/>
      <c r="AT29" s="223"/>
      <c r="AU29" s="224"/>
      <c r="AV29" s="221"/>
      <c r="AW29" s="221"/>
      <c r="AX29" s="221"/>
      <c r="AY29" s="216"/>
      <c r="AZ29" s="216"/>
      <c r="BA29" s="216"/>
      <c r="BB29" s="229"/>
      <c r="BC29" s="226"/>
    </row>
    <row r="30" spans="1:55" ht="27">
      <c r="A30" s="87" t="s">
        <v>7</v>
      </c>
      <c r="C30" s="84" t="str">
        <f>G30&amp;" "&amp;H$28&amp;" "&amp;I30</f>
        <v>070 SEKURITIZÁCIE C</v>
      </c>
      <c r="E30" s="85" t="s">
        <v>181</v>
      </c>
      <c r="F30" s="126">
        <v>70</v>
      </c>
      <c r="G30" s="220" t="s">
        <v>377</v>
      </c>
      <c r="H30" s="338"/>
      <c r="I30" s="228" t="s">
        <v>514</v>
      </c>
      <c r="J30" s="216"/>
      <c r="K30" s="216"/>
      <c r="L30" s="216"/>
      <c r="M30" s="216"/>
      <c r="N30" s="221"/>
      <c r="O30" s="216"/>
      <c r="P30" s="216"/>
      <c r="Q30" s="216"/>
      <c r="R30" s="216"/>
      <c r="S30" s="216"/>
      <c r="T30" s="216"/>
      <c r="U30" s="222"/>
      <c r="V30" s="229"/>
      <c r="W30" s="229"/>
      <c r="X30" s="229"/>
      <c r="Y30" s="229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17"/>
      <c r="AL30" s="217"/>
      <c r="AM30" s="221"/>
      <c r="AN30" s="221"/>
      <c r="AO30" s="221"/>
      <c r="AP30" s="223"/>
      <c r="AQ30" s="224"/>
      <c r="AR30" s="229"/>
      <c r="AS30" s="230"/>
      <c r="AT30" s="223"/>
      <c r="AU30" s="224"/>
      <c r="AV30" s="221"/>
      <c r="AW30" s="221"/>
      <c r="AX30" s="221"/>
      <c r="AY30" s="216"/>
      <c r="AZ30" s="216"/>
      <c r="BA30" s="216"/>
      <c r="BB30" s="229"/>
      <c r="BC30" s="226"/>
    </row>
    <row r="31" spans="1:55" ht="27">
      <c r="A31" s="87" t="s">
        <v>7</v>
      </c>
      <c r="C31" s="84" t="str">
        <f>G31&amp;" "&amp;H$31&amp;" "&amp;I31</f>
        <v>080 RESEKURITIZÁCIE D</v>
      </c>
      <c r="E31" s="85" t="s">
        <v>182</v>
      </c>
      <c r="F31" s="126">
        <v>80</v>
      </c>
      <c r="G31" s="220" t="s">
        <v>378</v>
      </c>
      <c r="H31" s="338" t="s">
        <v>414</v>
      </c>
      <c r="I31" s="228" t="s">
        <v>515</v>
      </c>
      <c r="J31" s="216"/>
      <c r="K31" s="216"/>
      <c r="L31" s="216"/>
      <c r="M31" s="216"/>
      <c r="N31" s="221"/>
      <c r="O31" s="216"/>
      <c r="P31" s="216"/>
      <c r="Q31" s="216"/>
      <c r="R31" s="216"/>
      <c r="S31" s="216"/>
      <c r="T31" s="216"/>
      <c r="U31" s="222"/>
      <c r="V31" s="229"/>
      <c r="W31" s="229"/>
      <c r="X31" s="229"/>
      <c r="Y31" s="229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17"/>
      <c r="AL31" s="217"/>
      <c r="AM31" s="221"/>
      <c r="AN31" s="221"/>
      <c r="AO31" s="221"/>
      <c r="AP31" s="223"/>
      <c r="AQ31" s="224"/>
      <c r="AR31" s="229"/>
      <c r="AS31" s="230"/>
      <c r="AT31" s="223"/>
      <c r="AU31" s="224"/>
      <c r="AV31" s="221"/>
      <c r="AW31" s="221"/>
      <c r="AX31" s="221"/>
      <c r="AY31" s="216"/>
      <c r="AZ31" s="216"/>
      <c r="BA31" s="216"/>
      <c r="BB31" s="229"/>
      <c r="BC31" s="226"/>
    </row>
    <row r="32" spans="1:55" ht="27">
      <c r="A32" s="87" t="s">
        <v>7</v>
      </c>
      <c r="C32" s="84" t="str">
        <f>G32&amp;" "&amp;H$31&amp;" "&amp;I32</f>
        <v>090 RESEKURITIZÁCIE E</v>
      </c>
      <c r="E32" s="85" t="s">
        <v>183</v>
      </c>
      <c r="F32" s="134">
        <v>90</v>
      </c>
      <c r="G32" s="220" t="s">
        <v>379</v>
      </c>
      <c r="H32" s="338"/>
      <c r="I32" s="228" t="s">
        <v>516</v>
      </c>
      <c r="J32" s="216"/>
      <c r="K32" s="216"/>
      <c r="L32" s="216"/>
      <c r="M32" s="216"/>
      <c r="N32" s="221"/>
      <c r="O32" s="216"/>
      <c r="P32" s="216"/>
      <c r="Q32" s="216"/>
      <c r="R32" s="216"/>
      <c r="S32" s="216"/>
      <c r="T32" s="216"/>
      <c r="U32" s="222"/>
      <c r="V32" s="229"/>
      <c r="W32" s="229"/>
      <c r="X32" s="229"/>
      <c r="Y32" s="229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17"/>
      <c r="AL32" s="217"/>
      <c r="AM32" s="221"/>
      <c r="AN32" s="221"/>
      <c r="AO32" s="221"/>
      <c r="AP32" s="223"/>
      <c r="AQ32" s="224"/>
      <c r="AR32" s="229"/>
      <c r="AS32" s="230"/>
      <c r="AT32" s="223"/>
      <c r="AU32" s="224"/>
      <c r="AV32" s="221"/>
      <c r="AW32" s="221"/>
      <c r="AX32" s="221"/>
      <c r="AY32" s="216"/>
      <c r="AZ32" s="216"/>
      <c r="BA32" s="216"/>
      <c r="BB32" s="229"/>
      <c r="BC32" s="226"/>
    </row>
    <row r="33" spans="1:55" ht="27">
      <c r="A33" s="87" t="s">
        <v>7</v>
      </c>
      <c r="C33" s="84" t="str">
        <f>G33&amp;" "&amp;H33</f>
        <v>100 PODSÚVAHOVÉ POLOŽKY A DERIVÁTY</v>
      </c>
      <c r="E33" s="85" t="s">
        <v>184</v>
      </c>
      <c r="F33" s="126">
        <v>100</v>
      </c>
      <c r="G33" s="220" t="s">
        <v>416</v>
      </c>
      <c r="H33" s="342" t="s">
        <v>415</v>
      </c>
      <c r="I33" s="342"/>
      <c r="J33" s="216"/>
      <c r="K33" s="216"/>
      <c r="L33" s="216"/>
      <c r="M33" s="216"/>
      <c r="N33" s="221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17"/>
      <c r="AL33" s="217"/>
      <c r="AM33" s="217"/>
      <c r="AN33" s="222"/>
      <c r="AO33" s="222"/>
      <c r="AP33" s="222"/>
      <c r="AQ33" s="231"/>
      <c r="AR33" s="222"/>
      <c r="AS33" s="231"/>
      <c r="AT33" s="222"/>
      <c r="AU33" s="231"/>
      <c r="AV33" s="221"/>
      <c r="AW33" s="221"/>
      <c r="AX33" s="221"/>
      <c r="AY33" s="216"/>
      <c r="AZ33" s="222"/>
      <c r="BA33" s="222"/>
      <c r="BB33" s="225"/>
      <c r="BC33" s="226"/>
    </row>
    <row r="34" spans="1:55" ht="27">
      <c r="A34" s="87" t="s">
        <v>7</v>
      </c>
      <c r="C34" s="84" t="str">
        <f>G34&amp;" "&amp;H$34&amp;" "&amp;I34</f>
        <v>110 SEKURITIZÁCIE A</v>
      </c>
      <c r="E34" s="85" t="s">
        <v>185</v>
      </c>
      <c r="F34" s="141">
        <v>110</v>
      </c>
      <c r="G34" s="220" t="s">
        <v>381</v>
      </c>
      <c r="H34" s="338" t="s">
        <v>413</v>
      </c>
      <c r="I34" s="228" t="s">
        <v>512</v>
      </c>
      <c r="J34" s="216"/>
      <c r="K34" s="216"/>
      <c r="L34" s="216"/>
      <c r="M34" s="216"/>
      <c r="N34" s="221"/>
      <c r="O34" s="216"/>
      <c r="P34" s="216"/>
      <c r="Q34" s="216"/>
      <c r="R34" s="216"/>
      <c r="S34" s="216"/>
      <c r="T34" s="216"/>
      <c r="U34" s="222"/>
      <c r="V34" s="216"/>
      <c r="W34" s="216"/>
      <c r="X34" s="216"/>
      <c r="Y34" s="216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17"/>
      <c r="AL34" s="217"/>
      <c r="AM34" s="221"/>
      <c r="AN34" s="221"/>
      <c r="AO34" s="221"/>
      <c r="AP34" s="223"/>
      <c r="AQ34" s="224"/>
      <c r="AR34" s="216"/>
      <c r="AS34" s="224"/>
      <c r="AT34" s="223"/>
      <c r="AU34" s="224"/>
      <c r="AV34" s="221"/>
      <c r="AW34" s="221"/>
      <c r="AX34" s="221"/>
      <c r="AY34" s="216"/>
      <c r="AZ34" s="216"/>
      <c r="BA34" s="216"/>
      <c r="BB34" s="229"/>
      <c r="BC34" s="226"/>
    </row>
    <row r="35" spans="1:55" ht="27">
      <c r="A35" s="87" t="s">
        <v>7</v>
      </c>
      <c r="C35" s="84" t="str">
        <f>G35&amp;" "&amp;H$34&amp;" "&amp;I35</f>
        <v>120 SEKURITIZÁCIE B</v>
      </c>
      <c r="E35" s="85" t="s">
        <v>186</v>
      </c>
      <c r="F35" s="141">
        <v>120</v>
      </c>
      <c r="G35" s="220" t="s">
        <v>382</v>
      </c>
      <c r="H35" s="338"/>
      <c r="I35" s="228" t="s">
        <v>187</v>
      </c>
      <c r="J35" s="216"/>
      <c r="K35" s="216"/>
      <c r="L35" s="216"/>
      <c r="M35" s="216"/>
      <c r="N35" s="221"/>
      <c r="O35" s="216"/>
      <c r="P35" s="216"/>
      <c r="Q35" s="216"/>
      <c r="R35" s="216"/>
      <c r="S35" s="216"/>
      <c r="T35" s="216"/>
      <c r="U35" s="222"/>
      <c r="V35" s="216"/>
      <c r="W35" s="216"/>
      <c r="X35" s="216"/>
      <c r="Y35" s="216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17"/>
      <c r="AL35" s="217"/>
      <c r="AM35" s="221"/>
      <c r="AN35" s="221"/>
      <c r="AO35" s="221"/>
      <c r="AP35" s="223"/>
      <c r="AQ35" s="224"/>
      <c r="AR35" s="216"/>
      <c r="AS35" s="224"/>
      <c r="AT35" s="223"/>
      <c r="AU35" s="224"/>
      <c r="AV35" s="221"/>
      <c r="AW35" s="221"/>
      <c r="AX35" s="221"/>
      <c r="AY35" s="216"/>
      <c r="AZ35" s="216"/>
      <c r="BA35" s="216"/>
      <c r="BB35" s="229"/>
      <c r="BC35" s="226"/>
    </row>
    <row r="36" spans="1:55" ht="27">
      <c r="A36" s="87" t="s">
        <v>7</v>
      </c>
      <c r="C36" s="84" t="str">
        <f>G36&amp;" "&amp;H$34&amp;" "&amp;I36</f>
        <v>130 SEKURITIZÁCIE C</v>
      </c>
      <c r="E36" s="85" t="s">
        <v>188</v>
      </c>
      <c r="F36" s="141">
        <v>130</v>
      </c>
      <c r="G36" s="220" t="s">
        <v>383</v>
      </c>
      <c r="H36" s="338"/>
      <c r="I36" s="228" t="s">
        <v>514</v>
      </c>
      <c r="J36" s="216"/>
      <c r="K36" s="216"/>
      <c r="L36" s="216"/>
      <c r="M36" s="216"/>
      <c r="N36" s="221"/>
      <c r="O36" s="216"/>
      <c r="P36" s="216"/>
      <c r="Q36" s="216"/>
      <c r="R36" s="216"/>
      <c r="S36" s="216"/>
      <c r="T36" s="216"/>
      <c r="U36" s="222"/>
      <c r="V36" s="216"/>
      <c r="W36" s="216"/>
      <c r="X36" s="216"/>
      <c r="Y36" s="216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17"/>
      <c r="AL36" s="217"/>
      <c r="AM36" s="221"/>
      <c r="AN36" s="221"/>
      <c r="AO36" s="221"/>
      <c r="AP36" s="223"/>
      <c r="AQ36" s="224"/>
      <c r="AR36" s="216"/>
      <c r="AS36" s="224"/>
      <c r="AT36" s="223"/>
      <c r="AU36" s="224"/>
      <c r="AV36" s="221"/>
      <c r="AW36" s="221"/>
      <c r="AX36" s="221"/>
      <c r="AY36" s="216"/>
      <c r="AZ36" s="216"/>
      <c r="BA36" s="216"/>
      <c r="BB36" s="229"/>
      <c r="BC36" s="226"/>
    </row>
    <row r="37" spans="1:55" ht="27">
      <c r="A37" s="87" t="s">
        <v>7</v>
      </c>
      <c r="C37" s="84" t="str">
        <f>G37&amp;" "&amp;H$37&amp;" "&amp;I37</f>
        <v>140 RESEKURITIZÁCIE D</v>
      </c>
      <c r="E37" s="85" t="s">
        <v>189</v>
      </c>
      <c r="F37" s="141">
        <v>140</v>
      </c>
      <c r="G37" s="220" t="s">
        <v>384</v>
      </c>
      <c r="H37" s="338" t="s">
        <v>414</v>
      </c>
      <c r="I37" s="228" t="s">
        <v>515</v>
      </c>
      <c r="J37" s="216"/>
      <c r="K37" s="216"/>
      <c r="L37" s="216"/>
      <c r="M37" s="216"/>
      <c r="N37" s="221"/>
      <c r="O37" s="216"/>
      <c r="P37" s="216"/>
      <c r="Q37" s="216"/>
      <c r="R37" s="216"/>
      <c r="S37" s="216"/>
      <c r="T37" s="216"/>
      <c r="U37" s="222"/>
      <c r="V37" s="216"/>
      <c r="W37" s="216"/>
      <c r="X37" s="216"/>
      <c r="Y37" s="216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17"/>
      <c r="AL37" s="217"/>
      <c r="AM37" s="221"/>
      <c r="AN37" s="221"/>
      <c r="AO37" s="221"/>
      <c r="AP37" s="223"/>
      <c r="AQ37" s="224"/>
      <c r="AR37" s="216"/>
      <c r="AS37" s="224"/>
      <c r="AT37" s="223"/>
      <c r="AU37" s="224"/>
      <c r="AV37" s="221"/>
      <c r="AW37" s="221"/>
      <c r="AX37" s="221"/>
      <c r="AY37" s="216"/>
      <c r="AZ37" s="216"/>
      <c r="BA37" s="216"/>
      <c r="BB37" s="229"/>
      <c r="BC37" s="226"/>
    </row>
    <row r="38" spans="1:55" ht="27">
      <c r="A38" s="87" t="s">
        <v>7</v>
      </c>
      <c r="C38" s="84" t="str">
        <f>G38&amp;" "&amp;H$37&amp;" "&amp;I38</f>
        <v>150 RESEKURITIZÁCIE E</v>
      </c>
      <c r="E38" s="85" t="s">
        <v>190</v>
      </c>
      <c r="F38" s="141">
        <v>150</v>
      </c>
      <c r="G38" s="220" t="s">
        <v>385</v>
      </c>
      <c r="H38" s="338"/>
      <c r="I38" s="228" t="s">
        <v>516</v>
      </c>
      <c r="J38" s="216"/>
      <c r="K38" s="216"/>
      <c r="L38" s="216"/>
      <c r="M38" s="216"/>
      <c r="N38" s="221"/>
      <c r="O38" s="216"/>
      <c r="P38" s="216"/>
      <c r="Q38" s="216"/>
      <c r="R38" s="216"/>
      <c r="S38" s="216"/>
      <c r="T38" s="216"/>
      <c r="U38" s="222"/>
      <c r="V38" s="216"/>
      <c r="W38" s="216"/>
      <c r="X38" s="216"/>
      <c r="Y38" s="216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17"/>
      <c r="AL38" s="217"/>
      <c r="AM38" s="221"/>
      <c r="AN38" s="221"/>
      <c r="AO38" s="221"/>
      <c r="AP38" s="223"/>
      <c r="AQ38" s="224"/>
      <c r="AR38" s="216"/>
      <c r="AS38" s="224"/>
      <c r="AT38" s="223"/>
      <c r="AU38" s="224"/>
      <c r="AV38" s="221"/>
      <c r="AW38" s="221"/>
      <c r="AX38" s="221"/>
      <c r="AY38" s="216"/>
      <c r="AZ38" s="216"/>
      <c r="BA38" s="216"/>
      <c r="BB38" s="229"/>
      <c r="BC38" s="226"/>
    </row>
    <row r="39" spans="1:55" ht="27">
      <c r="A39" s="87" t="s">
        <v>7</v>
      </c>
      <c r="C39" s="84" t="str">
        <f>G39&amp;" "&amp;H39</f>
        <v>160 PREDČASNÉ SPLATENIE</v>
      </c>
      <c r="E39" s="85" t="s">
        <v>191</v>
      </c>
      <c r="F39" s="141">
        <v>160</v>
      </c>
      <c r="G39" s="220" t="s">
        <v>386</v>
      </c>
      <c r="H39" s="342" t="s">
        <v>417</v>
      </c>
      <c r="I39" s="342"/>
      <c r="J39" s="229"/>
      <c r="K39" s="225"/>
      <c r="L39" s="225"/>
      <c r="M39" s="225"/>
      <c r="N39" s="221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5"/>
      <c r="AB39" s="222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7"/>
      <c r="AR39" s="222"/>
      <c r="AS39" s="231"/>
      <c r="AT39" s="225"/>
      <c r="AU39" s="227"/>
      <c r="AV39" s="221"/>
      <c r="AW39" s="221"/>
      <c r="AX39" s="221"/>
      <c r="AY39" s="216"/>
      <c r="AZ39" s="222"/>
      <c r="BA39" s="222"/>
      <c r="BB39" s="225"/>
      <c r="BC39" s="226"/>
    </row>
    <row r="40" spans="1:55" ht="27">
      <c r="A40" s="87" t="s">
        <v>7</v>
      </c>
      <c r="C40" s="84" t="str">
        <f>G40&amp;" "&amp;H40</f>
        <v>170 INVESTOR: CELKOVÉ EXPOZÍCIE</v>
      </c>
      <c r="E40" s="85" t="s">
        <v>192</v>
      </c>
      <c r="F40" s="141">
        <v>170</v>
      </c>
      <c r="G40" s="232" t="s">
        <v>500</v>
      </c>
      <c r="H40" s="339" t="s">
        <v>418</v>
      </c>
      <c r="I40" s="339"/>
      <c r="J40" s="229"/>
      <c r="K40" s="225"/>
      <c r="L40" s="225"/>
      <c r="M40" s="225"/>
      <c r="N40" s="221"/>
      <c r="O40" s="222"/>
      <c r="P40" s="222"/>
      <c r="Q40" s="222"/>
      <c r="R40" s="222"/>
      <c r="S40" s="222"/>
      <c r="T40" s="222"/>
      <c r="U40" s="222"/>
      <c r="V40" s="221"/>
      <c r="W40" s="221"/>
      <c r="X40" s="221"/>
      <c r="Y40" s="221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17"/>
      <c r="AL40" s="217"/>
      <c r="AM40" s="217"/>
      <c r="AN40" s="222"/>
      <c r="AO40" s="222"/>
      <c r="AP40" s="222"/>
      <c r="AQ40" s="231"/>
      <c r="AR40" s="222"/>
      <c r="AS40" s="231"/>
      <c r="AT40" s="222"/>
      <c r="AU40" s="231"/>
      <c r="AV40" s="221"/>
      <c r="AW40" s="221"/>
      <c r="AX40" s="221"/>
      <c r="AY40" s="216"/>
      <c r="AZ40" s="222"/>
      <c r="BA40" s="222"/>
      <c r="BB40" s="225"/>
      <c r="BC40" s="226"/>
    </row>
    <row r="41" spans="1:55" ht="27">
      <c r="A41" s="87" t="s">
        <v>7</v>
      </c>
      <c r="C41" s="84" t="str">
        <f>G41&amp;" "&amp;H41</f>
        <v>180 SÚVAHOVÉ POLOŽKY</v>
      </c>
      <c r="E41" s="85" t="s">
        <v>193</v>
      </c>
      <c r="F41" s="141">
        <v>180</v>
      </c>
      <c r="G41" s="220" t="s">
        <v>388</v>
      </c>
      <c r="H41" s="342" t="s">
        <v>412</v>
      </c>
      <c r="I41" s="342"/>
      <c r="J41" s="229"/>
      <c r="K41" s="225"/>
      <c r="L41" s="225"/>
      <c r="M41" s="225"/>
      <c r="N41" s="221"/>
      <c r="O41" s="222"/>
      <c r="P41" s="222"/>
      <c r="Q41" s="222"/>
      <c r="R41" s="222"/>
      <c r="S41" s="222"/>
      <c r="T41" s="222"/>
      <c r="U41" s="222"/>
      <c r="V41" s="225"/>
      <c r="W41" s="225"/>
      <c r="X41" s="225"/>
      <c r="Y41" s="225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17"/>
      <c r="AL41" s="217"/>
      <c r="AM41" s="221"/>
      <c r="AN41" s="221"/>
      <c r="AO41" s="221"/>
      <c r="AP41" s="223"/>
      <c r="AQ41" s="224"/>
      <c r="AR41" s="222"/>
      <c r="AS41" s="231"/>
      <c r="AT41" s="223"/>
      <c r="AU41" s="224"/>
      <c r="AV41" s="221"/>
      <c r="AW41" s="221"/>
      <c r="AX41" s="221"/>
      <c r="AY41" s="216"/>
      <c r="AZ41" s="222"/>
      <c r="BA41" s="222"/>
      <c r="BB41" s="225"/>
      <c r="BC41" s="226"/>
    </row>
    <row r="42" spans="1:55" ht="27">
      <c r="A42" s="87" t="s">
        <v>7</v>
      </c>
      <c r="C42" s="84" t="str">
        <f>G42&amp;" "&amp;H$42&amp;" "&amp;I42</f>
        <v>190 SEKURITIZÁCIE A</v>
      </c>
      <c r="E42" s="85" t="s">
        <v>194</v>
      </c>
      <c r="F42" s="141">
        <v>190</v>
      </c>
      <c r="G42" s="220" t="s">
        <v>389</v>
      </c>
      <c r="H42" s="338" t="s">
        <v>413</v>
      </c>
      <c r="I42" s="228" t="s">
        <v>512</v>
      </c>
      <c r="J42" s="229"/>
      <c r="K42" s="225"/>
      <c r="L42" s="225"/>
      <c r="M42" s="225"/>
      <c r="N42" s="221"/>
      <c r="O42" s="216"/>
      <c r="P42" s="216"/>
      <c r="Q42" s="216"/>
      <c r="R42" s="216"/>
      <c r="S42" s="216"/>
      <c r="T42" s="216"/>
      <c r="U42" s="222"/>
      <c r="V42" s="229"/>
      <c r="W42" s="229"/>
      <c r="X42" s="229"/>
      <c r="Y42" s="22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17"/>
      <c r="AL42" s="217"/>
      <c r="AM42" s="221"/>
      <c r="AN42" s="221"/>
      <c r="AO42" s="221"/>
      <c r="AP42" s="223"/>
      <c r="AQ42" s="224"/>
      <c r="AR42" s="216"/>
      <c r="AS42" s="224"/>
      <c r="AT42" s="223"/>
      <c r="AU42" s="224"/>
      <c r="AV42" s="221"/>
      <c r="AW42" s="221"/>
      <c r="AX42" s="221"/>
      <c r="AY42" s="216"/>
      <c r="AZ42" s="216"/>
      <c r="BA42" s="216"/>
      <c r="BB42" s="229"/>
      <c r="BC42" s="226"/>
    </row>
    <row r="43" spans="1:55" ht="27">
      <c r="A43" s="87" t="s">
        <v>7</v>
      </c>
      <c r="C43" s="84" t="str">
        <f>G43&amp;" "&amp;H$42&amp;" "&amp;I43</f>
        <v>200 SEKURITIZÁCIE B</v>
      </c>
      <c r="E43" s="85" t="s">
        <v>195</v>
      </c>
      <c r="F43" s="141">
        <v>200</v>
      </c>
      <c r="G43" s="220" t="s">
        <v>390</v>
      </c>
      <c r="H43" s="338"/>
      <c r="I43" s="228" t="s">
        <v>513</v>
      </c>
      <c r="J43" s="229"/>
      <c r="K43" s="225"/>
      <c r="L43" s="225"/>
      <c r="M43" s="225"/>
      <c r="N43" s="221"/>
      <c r="O43" s="216"/>
      <c r="P43" s="216"/>
      <c r="Q43" s="216"/>
      <c r="R43" s="216"/>
      <c r="S43" s="216"/>
      <c r="T43" s="216"/>
      <c r="U43" s="222"/>
      <c r="V43" s="229"/>
      <c r="W43" s="229"/>
      <c r="X43" s="229"/>
      <c r="Y43" s="22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17"/>
      <c r="AL43" s="217"/>
      <c r="AM43" s="221"/>
      <c r="AN43" s="221"/>
      <c r="AO43" s="221"/>
      <c r="AP43" s="223"/>
      <c r="AQ43" s="224"/>
      <c r="AR43" s="216"/>
      <c r="AS43" s="224"/>
      <c r="AT43" s="223"/>
      <c r="AU43" s="224"/>
      <c r="AV43" s="221"/>
      <c r="AW43" s="221"/>
      <c r="AX43" s="221"/>
      <c r="AY43" s="216"/>
      <c r="AZ43" s="216"/>
      <c r="BA43" s="216"/>
      <c r="BB43" s="229"/>
      <c r="BC43" s="226"/>
    </row>
    <row r="44" spans="1:55" ht="27">
      <c r="A44" s="87" t="s">
        <v>7</v>
      </c>
      <c r="C44" s="84" t="str">
        <f>G44&amp;" "&amp;H$42&amp;" "&amp;I44</f>
        <v>210 SEKURITIZÁCIE C</v>
      </c>
      <c r="E44" s="85" t="s">
        <v>196</v>
      </c>
      <c r="F44" s="141">
        <v>210</v>
      </c>
      <c r="G44" s="220" t="s">
        <v>391</v>
      </c>
      <c r="H44" s="338"/>
      <c r="I44" s="228" t="s">
        <v>514</v>
      </c>
      <c r="J44" s="229"/>
      <c r="K44" s="225"/>
      <c r="L44" s="225"/>
      <c r="M44" s="225"/>
      <c r="N44" s="221"/>
      <c r="O44" s="216"/>
      <c r="P44" s="216"/>
      <c r="Q44" s="216"/>
      <c r="R44" s="216"/>
      <c r="S44" s="216"/>
      <c r="T44" s="216"/>
      <c r="U44" s="222"/>
      <c r="V44" s="229"/>
      <c r="W44" s="229"/>
      <c r="X44" s="229"/>
      <c r="Y44" s="229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17"/>
      <c r="AL44" s="217"/>
      <c r="AM44" s="221"/>
      <c r="AN44" s="221"/>
      <c r="AO44" s="221"/>
      <c r="AP44" s="223"/>
      <c r="AQ44" s="224"/>
      <c r="AR44" s="216"/>
      <c r="AS44" s="224"/>
      <c r="AT44" s="223"/>
      <c r="AU44" s="224"/>
      <c r="AV44" s="221"/>
      <c r="AW44" s="221"/>
      <c r="AX44" s="221"/>
      <c r="AY44" s="216"/>
      <c r="AZ44" s="216"/>
      <c r="BA44" s="216"/>
      <c r="BB44" s="229"/>
      <c r="BC44" s="226"/>
    </row>
    <row r="45" spans="1:55" ht="27">
      <c r="A45" s="87" t="s">
        <v>7</v>
      </c>
      <c r="C45" s="84" t="str">
        <f>G45&amp;" "&amp;H$45&amp;" "&amp;I45</f>
        <v>220 RESEKURITIZÁCIE D</v>
      </c>
      <c r="E45" s="85" t="s">
        <v>197</v>
      </c>
      <c r="F45" s="141">
        <v>220</v>
      </c>
      <c r="G45" s="220" t="s">
        <v>420</v>
      </c>
      <c r="H45" s="338" t="s">
        <v>414</v>
      </c>
      <c r="I45" s="228" t="s">
        <v>515</v>
      </c>
      <c r="J45" s="229"/>
      <c r="K45" s="225"/>
      <c r="L45" s="225"/>
      <c r="M45" s="225"/>
      <c r="N45" s="221"/>
      <c r="O45" s="216"/>
      <c r="P45" s="216"/>
      <c r="Q45" s="216"/>
      <c r="R45" s="216"/>
      <c r="S45" s="216"/>
      <c r="T45" s="216"/>
      <c r="U45" s="222"/>
      <c r="V45" s="229"/>
      <c r="W45" s="229"/>
      <c r="X45" s="229"/>
      <c r="Y45" s="229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17"/>
      <c r="AL45" s="217"/>
      <c r="AM45" s="221"/>
      <c r="AN45" s="221"/>
      <c r="AO45" s="221"/>
      <c r="AP45" s="223"/>
      <c r="AQ45" s="224"/>
      <c r="AR45" s="216"/>
      <c r="AS45" s="224"/>
      <c r="AT45" s="223"/>
      <c r="AU45" s="224"/>
      <c r="AV45" s="221"/>
      <c r="AW45" s="221"/>
      <c r="AX45" s="221"/>
      <c r="AY45" s="216"/>
      <c r="AZ45" s="216"/>
      <c r="BA45" s="216"/>
      <c r="BB45" s="229"/>
      <c r="BC45" s="226"/>
    </row>
    <row r="46" spans="1:55" ht="27">
      <c r="A46" s="87" t="s">
        <v>7</v>
      </c>
      <c r="C46" s="84" t="str">
        <f>G46&amp;" "&amp;H$45&amp;" "&amp;I46</f>
        <v>230 RESEKURITIZÁCIE E</v>
      </c>
      <c r="E46" s="85" t="s">
        <v>198</v>
      </c>
      <c r="F46" s="141">
        <v>230</v>
      </c>
      <c r="G46" s="220" t="s">
        <v>421</v>
      </c>
      <c r="H46" s="338"/>
      <c r="I46" s="228" t="s">
        <v>516</v>
      </c>
      <c r="J46" s="229"/>
      <c r="K46" s="225"/>
      <c r="L46" s="225"/>
      <c r="M46" s="225"/>
      <c r="N46" s="221"/>
      <c r="O46" s="216"/>
      <c r="P46" s="216"/>
      <c r="Q46" s="216"/>
      <c r="R46" s="216"/>
      <c r="S46" s="216"/>
      <c r="T46" s="216"/>
      <c r="U46" s="222"/>
      <c r="V46" s="229"/>
      <c r="W46" s="229"/>
      <c r="X46" s="229"/>
      <c r="Y46" s="229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17"/>
      <c r="AL46" s="217"/>
      <c r="AM46" s="221"/>
      <c r="AN46" s="221"/>
      <c r="AO46" s="221"/>
      <c r="AP46" s="223"/>
      <c r="AQ46" s="224"/>
      <c r="AR46" s="216"/>
      <c r="AS46" s="224"/>
      <c r="AT46" s="223"/>
      <c r="AU46" s="224"/>
      <c r="AV46" s="221"/>
      <c r="AW46" s="221"/>
      <c r="AX46" s="221"/>
      <c r="AY46" s="216"/>
      <c r="AZ46" s="216"/>
      <c r="BA46" s="216"/>
      <c r="BB46" s="229"/>
      <c r="BC46" s="226"/>
    </row>
    <row r="47" spans="1:55" ht="27">
      <c r="A47" s="87" t="s">
        <v>7</v>
      </c>
      <c r="C47" s="84" t="str">
        <f>G47&amp;" "&amp;H47</f>
        <v>240 PODSÚVAHOVÉ POLOŽKY A DERIVÁTY</v>
      </c>
      <c r="E47" s="85" t="s">
        <v>199</v>
      </c>
      <c r="F47" s="141">
        <v>240</v>
      </c>
      <c r="G47" s="220" t="s">
        <v>422</v>
      </c>
      <c r="H47" s="342" t="s">
        <v>415</v>
      </c>
      <c r="I47" s="342"/>
      <c r="J47" s="229"/>
      <c r="K47" s="225"/>
      <c r="L47" s="225"/>
      <c r="M47" s="225"/>
      <c r="N47" s="221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17"/>
      <c r="AL47" s="217"/>
      <c r="AM47" s="217"/>
      <c r="AN47" s="222"/>
      <c r="AO47" s="222"/>
      <c r="AP47" s="222"/>
      <c r="AQ47" s="231"/>
      <c r="AR47" s="222"/>
      <c r="AS47" s="231"/>
      <c r="AT47" s="222"/>
      <c r="AU47" s="231"/>
      <c r="AV47" s="221"/>
      <c r="AW47" s="221"/>
      <c r="AX47" s="221"/>
      <c r="AY47" s="216"/>
      <c r="AZ47" s="222"/>
      <c r="BA47" s="222"/>
      <c r="BB47" s="225"/>
      <c r="BC47" s="226"/>
    </row>
    <row r="48" spans="1:55" ht="27">
      <c r="A48" s="87" t="s">
        <v>7</v>
      </c>
      <c r="C48" s="84" t="str">
        <f>G48&amp;" "&amp;H$48&amp;" "&amp;I48</f>
        <v>250 SEKURITIZÁCIE A</v>
      </c>
      <c r="E48" s="85" t="s">
        <v>200</v>
      </c>
      <c r="F48" s="141">
        <v>250</v>
      </c>
      <c r="G48" s="220" t="s">
        <v>424</v>
      </c>
      <c r="H48" s="338" t="s">
        <v>413</v>
      </c>
      <c r="I48" s="228" t="s">
        <v>512</v>
      </c>
      <c r="J48" s="229"/>
      <c r="K48" s="225"/>
      <c r="L48" s="225"/>
      <c r="M48" s="225"/>
      <c r="N48" s="221"/>
      <c r="O48" s="216"/>
      <c r="P48" s="216"/>
      <c r="Q48" s="216"/>
      <c r="R48" s="216"/>
      <c r="S48" s="216"/>
      <c r="T48" s="216"/>
      <c r="U48" s="222"/>
      <c r="V48" s="216"/>
      <c r="W48" s="216"/>
      <c r="X48" s="216"/>
      <c r="Y48" s="216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17"/>
      <c r="AL48" s="217"/>
      <c r="AM48" s="221"/>
      <c r="AN48" s="221"/>
      <c r="AO48" s="221"/>
      <c r="AP48" s="223"/>
      <c r="AQ48" s="224"/>
      <c r="AR48" s="216"/>
      <c r="AS48" s="224"/>
      <c r="AT48" s="223"/>
      <c r="AU48" s="224"/>
      <c r="AV48" s="221"/>
      <c r="AW48" s="221"/>
      <c r="AX48" s="221"/>
      <c r="AY48" s="216"/>
      <c r="AZ48" s="216"/>
      <c r="BA48" s="216"/>
      <c r="BB48" s="229"/>
      <c r="BC48" s="226"/>
    </row>
    <row r="49" spans="1:55" ht="27">
      <c r="A49" s="87" t="s">
        <v>7</v>
      </c>
      <c r="C49" s="84" t="str">
        <f>G49&amp;" "&amp;H$48&amp;" "&amp;I49</f>
        <v>260 SEKURITIZÁCIE B</v>
      </c>
      <c r="E49" s="85" t="s">
        <v>201</v>
      </c>
      <c r="F49" s="141">
        <v>260</v>
      </c>
      <c r="G49" s="220" t="s">
        <v>426</v>
      </c>
      <c r="H49" s="338"/>
      <c r="I49" s="228" t="s">
        <v>513</v>
      </c>
      <c r="J49" s="229"/>
      <c r="K49" s="225"/>
      <c r="L49" s="225"/>
      <c r="M49" s="225"/>
      <c r="N49" s="221"/>
      <c r="O49" s="216"/>
      <c r="P49" s="216"/>
      <c r="Q49" s="216"/>
      <c r="R49" s="216"/>
      <c r="S49" s="216"/>
      <c r="T49" s="216"/>
      <c r="U49" s="222"/>
      <c r="V49" s="216"/>
      <c r="W49" s="216"/>
      <c r="X49" s="216"/>
      <c r="Y49" s="216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17"/>
      <c r="AL49" s="217"/>
      <c r="AM49" s="221"/>
      <c r="AN49" s="221"/>
      <c r="AO49" s="221"/>
      <c r="AP49" s="223"/>
      <c r="AQ49" s="224"/>
      <c r="AR49" s="216"/>
      <c r="AS49" s="224"/>
      <c r="AT49" s="223"/>
      <c r="AU49" s="224"/>
      <c r="AV49" s="221"/>
      <c r="AW49" s="221"/>
      <c r="AX49" s="221"/>
      <c r="AY49" s="216"/>
      <c r="AZ49" s="216"/>
      <c r="BA49" s="216"/>
      <c r="BB49" s="229"/>
      <c r="BC49" s="226"/>
    </row>
    <row r="50" spans="1:55" ht="27">
      <c r="A50" s="87" t="s">
        <v>7</v>
      </c>
      <c r="C50" s="84" t="str">
        <f>G50&amp;" "&amp;H$48&amp;" "&amp;I50</f>
        <v>270 SEKURITIZÁCIE C</v>
      </c>
      <c r="E50" s="85" t="s">
        <v>202</v>
      </c>
      <c r="F50" s="141">
        <v>270</v>
      </c>
      <c r="G50" s="220" t="s">
        <v>428</v>
      </c>
      <c r="H50" s="338"/>
      <c r="I50" s="228" t="s">
        <v>514</v>
      </c>
      <c r="J50" s="229"/>
      <c r="K50" s="225"/>
      <c r="L50" s="225"/>
      <c r="M50" s="225"/>
      <c r="N50" s="221"/>
      <c r="O50" s="216"/>
      <c r="P50" s="216"/>
      <c r="Q50" s="216"/>
      <c r="R50" s="216"/>
      <c r="S50" s="216"/>
      <c r="T50" s="216"/>
      <c r="U50" s="222"/>
      <c r="V50" s="216"/>
      <c r="W50" s="216"/>
      <c r="X50" s="216"/>
      <c r="Y50" s="216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17"/>
      <c r="AL50" s="217"/>
      <c r="AM50" s="221"/>
      <c r="AN50" s="221"/>
      <c r="AO50" s="221"/>
      <c r="AP50" s="223"/>
      <c r="AQ50" s="224"/>
      <c r="AR50" s="216"/>
      <c r="AS50" s="224"/>
      <c r="AT50" s="223"/>
      <c r="AU50" s="224"/>
      <c r="AV50" s="221"/>
      <c r="AW50" s="221"/>
      <c r="AX50" s="221"/>
      <c r="AY50" s="216"/>
      <c r="AZ50" s="216"/>
      <c r="BA50" s="216"/>
      <c r="BB50" s="229"/>
      <c r="BC50" s="226"/>
    </row>
    <row r="51" spans="1:55" ht="27">
      <c r="A51" s="87" t="s">
        <v>7</v>
      </c>
      <c r="C51" s="84" t="str">
        <f>G51&amp;" "&amp;H$51&amp;" "&amp;I51</f>
        <v>280 RESEKURITIZÁCIE D</v>
      </c>
      <c r="E51" s="85" t="s">
        <v>203</v>
      </c>
      <c r="F51" s="141">
        <v>280</v>
      </c>
      <c r="G51" s="220" t="s">
        <v>430</v>
      </c>
      <c r="H51" s="338" t="s">
        <v>414</v>
      </c>
      <c r="I51" s="228" t="s">
        <v>515</v>
      </c>
      <c r="J51" s="229"/>
      <c r="K51" s="225"/>
      <c r="L51" s="225"/>
      <c r="M51" s="225"/>
      <c r="N51" s="221"/>
      <c r="O51" s="216"/>
      <c r="P51" s="216"/>
      <c r="Q51" s="216"/>
      <c r="R51" s="216"/>
      <c r="S51" s="216"/>
      <c r="T51" s="216"/>
      <c r="U51" s="222"/>
      <c r="V51" s="216"/>
      <c r="W51" s="216"/>
      <c r="X51" s="216"/>
      <c r="Y51" s="216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17"/>
      <c r="AL51" s="217"/>
      <c r="AM51" s="221"/>
      <c r="AN51" s="221"/>
      <c r="AO51" s="221"/>
      <c r="AP51" s="223"/>
      <c r="AQ51" s="224"/>
      <c r="AR51" s="216"/>
      <c r="AS51" s="224"/>
      <c r="AT51" s="223"/>
      <c r="AU51" s="224"/>
      <c r="AV51" s="221"/>
      <c r="AW51" s="221"/>
      <c r="AX51" s="221"/>
      <c r="AY51" s="216"/>
      <c r="AZ51" s="216"/>
      <c r="BA51" s="216"/>
      <c r="BB51" s="229"/>
      <c r="BC51" s="226"/>
    </row>
    <row r="52" spans="1:55" ht="27">
      <c r="A52" s="87" t="s">
        <v>7</v>
      </c>
      <c r="C52" s="84" t="str">
        <f>G52&amp;" "&amp;H$51&amp;" "&amp;I52</f>
        <v>290 RESEKURITIZÁCIE E</v>
      </c>
      <c r="E52" s="85" t="s">
        <v>204</v>
      </c>
      <c r="F52" s="141">
        <v>290</v>
      </c>
      <c r="G52" s="220" t="s">
        <v>432</v>
      </c>
      <c r="H52" s="338"/>
      <c r="I52" s="228" t="s">
        <v>516</v>
      </c>
      <c r="J52" s="229"/>
      <c r="K52" s="225"/>
      <c r="L52" s="225"/>
      <c r="M52" s="225"/>
      <c r="N52" s="221"/>
      <c r="O52" s="216"/>
      <c r="P52" s="216"/>
      <c r="Q52" s="216"/>
      <c r="R52" s="216"/>
      <c r="S52" s="216"/>
      <c r="T52" s="216"/>
      <c r="U52" s="222"/>
      <c r="V52" s="216"/>
      <c r="W52" s="216"/>
      <c r="X52" s="216"/>
      <c r="Y52" s="216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17"/>
      <c r="AL52" s="217"/>
      <c r="AM52" s="221"/>
      <c r="AN52" s="221"/>
      <c r="AO52" s="221"/>
      <c r="AP52" s="223"/>
      <c r="AQ52" s="224"/>
      <c r="AR52" s="216"/>
      <c r="AS52" s="224"/>
      <c r="AT52" s="223"/>
      <c r="AU52" s="224"/>
      <c r="AV52" s="221"/>
      <c r="AW52" s="221"/>
      <c r="AX52" s="221"/>
      <c r="AY52" s="216"/>
      <c r="AZ52" s="216"/>
      <c r="BA52" s="216"/>
      <c r="BB52" s="229"/>
      <c r="BC52" s="226"/>
    </row>
    <row r="53" spans="1:55" ht="27">
      <c r="A53" s="87" t="s">
        <v>7</v>
      </c>
      <c r="C53" s="84" t="str">
        <f>G53&amp;" "&amp;H53</f>
        <v>300 SPONZOR: CELKOVÉ EXPOZÍCIE</v>
      </c>
      <c r="E53" s="85" t="s">
        <v>205</v>
      </c>
      <c r="F53" s="141">
        <v>300</v>
      </c>
      <c r="G53" s="220" t="s">
        <v>517</v>
      </c>
      <c r="H53" s="339" t="s">
        <v>419</v>
      </c>
      <c r="I53" s="339"/>
      <c r="J53" s="229"/>
      <c r="K53" s="225"/>
      <c r="L53" s="225"/>
      <c r="M53" s="225"/>
      <c r="N53" s="221"/>
      <c r="O53" s="222"/>
      <c r="P53" s="222"/>
      <c r="Q53" s="222"/>
      <c r="R53" s="222"/>
      <c r="S53" s="222"/>
      <c r="T53" s="222"/>
      <c r="U53" s="221"/>
      <c r="V53" s="221"/>
      <c r="W53" s="221"/>
      <c r="X53" s="221"/>
      <c r="Y53" s="221"/>
      <c r="Z53" s="221"/>
      <c r="AA53" s="221"/>
      <c r="AB53" s="221"/>
      <c r="AC53" s="222"/>
      <c r="AD53" s="222"/>
      <c r="AE53" s="222"/>
      <c r="AF53" s="222"/>
      <c r="AG53" s="222"/>
      <c r="AH53" s="222"/>
      <c r="AI53" s="222"/>
      <c r="AJ53" s="222"/>
      <c r="AK53" s="217"/>
      <c r="AL53" s="217"/>
      <c r="AM53" s="217"/>
      <c r="AN53" s="222"/>
      <c r="AO53" s="222"/>
      <c r="AP53" s="222"/>
      <c r="AQ53" s="231"/>
      <c r="AR53" s="222"/>
      <c r="AS53" s="231"/>
      <c r="AT53" s="221"/>
      <c r="AU53" s="231"/>
      <c r="AV53" s="221"/>
      <c r="AW53" s="221"/>
      <c r="AX53" s="221"/>
      <c r="AY53" s="216"/>
      <c r="AZ53" s="222"/>
      <c r="BA53" s="222"/>
      <c r="BB53" s="225"/>
      <c r="BC53" s="226"/>
    </row>
    <row r="54" spans="1:55" ht="27">
      <c r="A54" s="87" t="s">
        <v>7</v>
      </c>
      <c r="C54" s="84" t="str">
        <f>G54&amp;" "&amp;H54</f>
        <v>310 SÚVAHOVÉ POLOŽKY</v>
      </c>
      <c r="E54" s="85" t="s">
        <v>206</v>
      </c>
      <c r="F54" s="141">
        <v>310</v>
      </c>
      <c r="G54" s="220" t="s">
        <v>518</v>
      </c>
      <c r="H54" s="342" t="s">
        <v>412</v>
      </c>
      <c r="I54" s="342"/>
      <c r="J54" s="229"/>
      <c r="K54" s="225"/>
      <c r="L54" s="225"/>
      <c r="M54" s="225"/>
      <c r="N54" s="221"/>
      <c r="O54" s="222"/>
      <c r="P54" s="222"/>
      <c r="Q54" s="222"/>
      <c r="R54" s="222"/>
      <c r="S54" s="222"/>
      <c r="T54" s="222"/>
      <c r="U54" s="222"/>
      <c r="V54" s="225"/>
      <c r="W54" s="225"/>
      <c r="X54" s="225"/>
      <c r="Y54" s="225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17"/>
      <c r="AL54" s="217"/>
      <c r="AM54" s="221"/>
      <c r="AN54" s="221"/>
      <c r="AO54" s="221"/>
      <c r="AP54" s="223"/>
      <c r="AQ54" s="224"/>
      <c r="AR54" s="222"/>
      <c r="AS54" s="231"/>
      <c r="AT54" s="223"/>
      <c r="AU54" s="224"/>
      <c r="AV54" s="221"/>
      <c r="AW54" s="221"/>
      <c r="AX54" s="221"/>
      <c r="AY54" s="216"/>
      <c r="AZ54" s="222"/>
      <c r="BA54" s="222"/>
      <c r="BB54" s="225"/>
      <c r="BC54" s="226"/>
    </row>
    <row r="55" spans="1:55" ht="27">
      <c r="A55" s="87" t="s">
        <v>7</v>
      </c>
      <c r="C55" s="84" t="str">
        <f>G55&amp;" "&amp;H$55&amp;" "&amp;I55</f>
        <v>320 SEKURITIZÁCIE A</v>
      </c>
      <c r="E55" s="85" t="s">
        <v>207</v>
      </c>
      <c r="F55" s="141">
        <v>320</v>
      </c>
      <c r="G55" s="220" t="s">
        <v>519</v>
      </c>
      <c r="H55" s="338" t="s">
        <v>413</v>
      </c>
      <c r="I55" s="228" t="s">
        <v>512</v>
      </c>
      <c r="J55" s="229"/>
      <c r="K55" s="225"/>
      <c r="L55" s="225"/>
      <c r="M55" s="225"/>
      <c r="N55" s="221"/>
      <c r="O55" s="216"/>
      <c r="P55" s="216"/>
      <c r="Q55" s="216"/>
      <c r="R55" s="216"/>
      <c r="S55" s="216"/>
      <c r="T55" s="216"/>
      <c r="U55" s="222"/>
      <c r="V55" s="229"/>
      <c r="W55" s="229"/>
      <c r="X55" s="229"/>
      <c r="Y55" s="229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17"/>
      <c r="AL55" s="217"/>
      <c r="AM55" s="221"/>
      <c r="AN55" s="221"/>
      <c r="AO55" s="221"/>
      <c r="AP55" s="223"/>
      <c r="AQ55" s="224"/>
      <c r="AR55" s="216"/>
      <c r="AS55" s="224"/>
      <c r="AT55" s="223"/>
      <c r="AU55" s="224"/>
      <c r="AV55" s="221"/>
      <c r="AW55" s="221"/>
      <c r="AX55" s="221"/>
      <c r="AY55" s="216"/>
      <c r="AZ55" s="216"/>
      <c r="BA55" s="216"/>
      <c r="BB55" s="229"/>
      <c r="BC55" s="226"/>
    </row>
    <row r="56" spans="1:55" ht="27">
      <c r="A56" s="87" t="s">
        <v>7</v>
      </c>
      <c r="C56" s="84" t="str">
        <f>G56&amp;" "&amp;H$55&amp;" "&amp;I56</f>
        <v>330 SEKURITIZÁCIE B</v>
      </c>
      <c r="E56" s="85" t="s">
        <v>208</v>
      </c>
      <c r="F56" s="141">
        <v>330</v>
      </c>
      <c r="G56" s="220" t="s">
        <v>520</v>
      </c>
      <c r="H56" s="338"/>
      <c r="I56" s="228" t="s">
        <v>513</v>
      </c>
      <c r="J56" s="229"/>
      <c r="K56" s="225"/>
      <c r="L56" s="225"/>
      <c r="M56" s="225"/>
      <c r="N56" s="221"/>
      <c r="O56" s="216"/>
      <c r="P56" s="216"/>
      <c r="Q56" s="216"/>
      <c r="R56" s="216"/>
      <c r="S56" s="216"/>
      <c r="T56" s="216"/>
      <c r="U56" s="222"/>
      <c r="V56" s="229"/>
      <c r="W56" s="229"/>
      <c r="X56" s="229"/>
      <c r="Y56" s="229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17"/>
      <c r="AL56" s="217"/>
      <c r="AM56" s="221"/>
      <c r="AN56" s="221"/>
      <c r="AO56" s="221"/>
      <c r="AP56" s="223"/>
      <c r="AQ56" s="224"/>
      <c r="AR56" s="216"/>
      <c r="AS56" s="224"/>
      <c r="AT56" s="223"/>
      <c r="AU56" s="224"/>
      <c r="AV56" s="221"/>
      <c r="AW56" s="221"/>
      <c r="AX56" s="221"/>
      <c r="AY56" s="216"/>
      <c r="AZ56" s="216"/>
      <c r="BA56" s="216"/>
      <c r="BB56" s="229"/>
      <c r="BC56" s="226"/>
    </row>
    <row r="57" spans="1:55" ht="27">
      <c r="A57" s="87" t="s">
        <v>7</v>
      </c>
      <c r="C57" s="84" t="str">
        <f>G57&amp;" "&amp;H$55&amp;" "&amp;I57</f>
        <v>340 SEKURITIZÁCIE C</v>
      </c>
      <c r="E57" s="85" t="s">
        <v>209</v>
      </c>
      <c r="F57" s="141">
        <v>340</v>
      </c>
      <c r="G57" s="220" t="s">
        <v>521</v>
      </c>
      <c r="H57" s="338"/>
      <c r="I57" s="228" t="s">
        <v>514</v>
      </c>
      <c r="J57" s="229"/>
      <c r="K57" s="225"/>
      <c r="L57" s="225"/>
      <c r="M57" s="225"/>
      <c r="N57" s="221"/>
      <c r="O57" s="216"/>
      <c r="P57" s="216"/>
      <c r="Q57" s="216"/>
      <c r="R57" s="216"/>
      <c r="S57" s="216"/>
      <c r="T57" s="216"/>
      <c r="U57" s="222"/>
      <c r="V57" s="229"/>
      <c r="W57" s="229"/>
      <c r="X57" s="229"/>
      <c r="Y57" s="229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17"/>
      <c r="AL57" s="217"/>
      <c r="AM57" s="221"/>
      <c r="AN57" s="221"/>
      <c r="AO57" s="221"/>
      <c r="AP57" s="223"/>
      <c r="AQ57" s="224"/>
      <c r="AR57" s="216"/>
      <c r="AS57" s="224"/>
      <c r="AT57" s="223"/>
      <c r="AU57" s="224"/>
      <c r="AV57" s="221"/>
      <c r="AW57" s="221"/>
      <c r="AX57" s="221"/>
      <c r="AY57" s="216"/>
      <c r="AZ57" s="216"/>
      <c r="BA57" s="216"/>
      <c r="BB57" s="229"/>
      <c r="BC57" s="226"/>
    </row>
    <row r="58" spans="1:55" ht="27">
      <c r="A58" s="87" t="s">
        <v>7</v>
      </c>
      <c r="C58" s="84" t="str">
        <f>G58&amp;" "&amp;H$58&amp;" "&amp;I58</f>
        <v>350 RESEKURITIZÁCIE D</v>
      </c>
      <c r="E58" s="85" t="s">
        <v>210</v>
      </c>
      <c r="F58" s="141">
        <v>350</v>
      </c>
      <c r="G58" s="220" t="s">
        <v>522</v>
      </c>
      <c r="H58" s="338" t="s">
        <v>414</v>
      </c>
      <c r="I58" s="228" t="s">
        <v>515</v>
      </c>
      <c r="J58" s="229"/>
      <c r="K58" s="225"/>
      <c r="L58" s="225"/>
      <c r="M58" s="225"/>
      <c r="N58" s="221"/>
      <c r="O58" s="216"/>
      <c r="P58" s="216"/>
      <c r="Q58" s="216"/>
      <c r="R58" s="216"/>
      <c r="S58" s="216"/>
      <c r="T58" s="216"/>
      <c r="U58" s="222"/>
      <c r="V58" s="229"/>
      <c r="W58" s="229"/>
      <c r="X58" s="229"/>
      <c r="Y58" s="229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17"/>
      <c r="AL58" s="217"/>
      <c r="AM58" s="221"/>
      <c r="AN58" s="221"/>
      <c r="AO58" s="221"/>
      <c r="AP58" s="223"/>
      <c r="AQ58" s="224"/>
      <c r="AR58" s="216"/>
      <c r="AS58" s="224"/>
      <c r="AT58" s="223"/>
      <c r="AU58" s="224"/>
      <c r="AV58" s="221"/>
      <c r="AW58" s="221"/>
      <c r="AX58" s="221"/>
      <c r="AY58" s="216"/>
      <c r="AZ58" s="216"/>
      <c r="BA58" s="216"/>
      <c r="BB58" s="229"/>
      <c r="BC58" s="226"/>
    </row>
    <row r="59" spans="1:55" ht="27">
      <c r="A59" s="87" t="s">
        <v>7</v>
      </c>
      <c r="C59" s="84" t="str">
        <f>G59&amp;" "&amp;H$58&amp;" "&amp;I59</f>
        <v>360 RESEKURITIZÁCIE E</v>
      </c>
      <c r="E59" s="85" t="s">
        <v>211</v>
      </c>
      <c r="F59" s="141">
        <v>360</v>
      </c>
      <c r="G59" s="220" t="s">
        <v>523</v>
      </c>
      <c r="H59" s="338"/>
      <c r="I59" s="228" t="s">
        <v>516</v>
      </c>
      <c r="J59" s="229"/>
      <c r="K59" s="225"/>
      <c r="L59" s="225"/>
      <c r="M59" s="225"/>
      <c r="N59" s="221"/>
      <c r="O59" s="216"/>
      <c r="P59" s="216"/>
      <c r="Q59" s="216"/>
      <c r="R59" s="216"/>
      <c r="S59" s="216"/>
      <c r="T59" s="216"/>
      <c r="U59" s="222"/>
      <c r="V59" s="229"/>
      <c r="W59" s="229"/>
      <c r="X59" s="229"/>
      <c r="Y59" s="229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17"/>
      <c r="AL59" s="217"/>
      <c r="AM59" s="221"/>
      <c r="AN59" s="221"/>
      <c r="AO59" s="221"/>
      <c r="AP59" s="223"/>
      <c r="AQ59" s="224"/>
      <c r="AR59" s="216"/>
      <c r="AS59" s="224"/>
      <c r="AT59" s="223"/>
      <c r="AU59" s="224"/>
      <c r="AV59" s="221"/>
      <c r="AW59" s="221"/>
      <c r="AX59" s="221"/>
      <c r="AY59" s="216"/>
      <c r="AZ59" s="216"/>
      <c r="BA59" s="216"/>
      <c r="BB59" s="229"/>
      <c r="BC59" s="226"/>
    </row>
    <row r="60" spans="1:55" ht="27">
      <c r="A60" s="87" t="s">
        <v>7</v>
      </c>
      <c r="C60" s="84" t="str">
        <f>G60&amp;" "&amp;H60</f>
        <v>370 PODSÚVAHOVÉ POLOŽKY A DERIVÁTY</v>
      </c>
      <c r="E60" s="85" t="s">
        <v>212</v>
      </c>
      <c r="F60" s="141">
        <v>370</v>
      </c>
      <c r="G60" s="220" t="s">
        <v>524</v>
      </c>
      <c r="H60" s="343" t="s">
        <v>415</v>
      </c>
      <c r="I60" s="343"/>
      <c r="J60" s="229"/>
      <c r="K60" s="225"/>
      <c r="L60" s="225"/>
      <c r="M60" s="225"/>
      <c r="N60" s="221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17"/>
      <c r="AL60" s="217"/>
      <c r="AM60" s="217"/>
      <c r="AN60" s="222"/>
      <c r="AO60" s="222"/>
      <c r="AP60" s="222"/>
      <c r="AQ60" s="231"/>
      <c r="AR60" s="222"/>
      <c r="AS60" s="231"/>
      <c r="AT60" s="222"/>
      <c r="AU60" s="231"/>
      <c r="AV60" s="221"/>
      <c r="AW60" s="221"/>
      <c r="AX60" s="221"/>
      <c r="AY60" s="216"/>
      <c r="AZ60" s="222"/>
      <c r="BA60" s="222"/>
      <c r="BB60" s="225"/>
      <c r="BC60" s="226"/>
    </row>
    <row r="61" spans="1:55" ht="27">
      <c r="A61" s="87" t="s">
        <v>7</v>
      </c>
      <c r="C61" s="84" t="str">
        <f>G61&amp;" "&amp;H$61&amp;" "&amp;I61</f>
        <v>380 SEKURITIZÁCIE A</v>
      </c>
      <c r="E61" s="85" t="s">
        <v>213</v>
      </c>
      <c r="F61" s="141">
        <v>380</v>
      </c>
      <c r="G61" s="220" t="s">
        <v>525</v>
      </c>
      <c r="H61" s="338" t="s">
        <v>413</v>
      </c>
      <c r="I61" s="228" t="s">
        <v>512</v>
      </c>
      <c r="J61" s="229"/>
      <c r="K61" s="225"/>
      <c r="L61" s="225"/>
      <c r="M61" s="225"/>
      <c r="N61" s="221"/>
      <c r="O61" s="216"/>
      <c r="P61" s="216"/>
      <c r="Q61" s="216"/>
      <c r="R61" s="216"/>
      <c r="S61" s="216"/>
      <c r="T61" s="216"/>
      <c r="U61" s="222"/>
      <c r="V61" s="216"/>
      <c r="W61" s="216"/>
      <c r="X61" s="216"/>
      <c r="Y61" s="216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17"/>
      <c r="AL61" s="217"/>
      <c r="AM61" s="221"/>
      <c r="AN61" s="221"/>
      <c r="AO61" s="221"/>
      <c r="AP61" s="223"/>
      <c r="AQ61" s="224"/>
      <c r="AR61" s="216"/>
      <c r="AS61" s="224"/>
      <c r="AT61" s="223"/>
      <c r="AU61" s="224"/>
      <c r="AV61" s="221"/>
      <c r="AW61" s="221"/>
      <c r="AX61" s="221"/>
      <c r="AY61" s="216"/>
      <c r="AZ61" s="216"/>
      <c r="BA61" s="216"/>
      <c r="BB61" s="229"/>
      <c r="BC61" s="226"/>
    </row>
    <row r="62" spans="1:55" ht="27">
      <c r="A62" s="87" t="s">
        <v>7</v>
      </c>
      <c r="C62" s="84" t="str">
        <f>G62&amp;" "&amp;H$61&amp;" "&amp;I62</f>
        <v>390 SEKURITIZÁCIE B</v>
      </c>
      <c r="E62" s="85" t="s">
        <v>214</v>
      </c>
      <c r="F62" s="141">
        <v>390</v>
      </c>
      <c r="G62" s="220" t="s">
        <v>526</v>
      </c>
      <c r="H62" s="338"/>
      <c r="I62" s="228" t="s">
        <v>513</v>
      </c>
      <c r="J62" s="229"/>
      <c r="K62" s="225"/>
      <c r="L62" s="225"/>
      <c r="M62" s="225"/>
      <c r="N62" s="221"/>
      <c r="O62" s="216"/>
      <c r="P62" s="216"/>
      <c r="Q62" s="216"/>
      <c r="R62" s="216"/>
      <c r="S62" s="216"/>
      <c r="T62" s="216"/>
      <c r="U62" s="222"/>
      <c r="V62" s="216"/>
      <c r="W62" s="216"/>
      <c r="X62" s="216"/>
      <c r="Y62" s="216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17"/>
      <c r="AL62" s="217"/>
      <c r="AM62" s="221"/>
      <c r="AN62" s="221"/>
      <c r="AO62" s="221"/>
      <c r="AP62" s="223"/>
      <c r="AQ62" s="224"/>
      <c r="AR62" s="216"/>
      <c r="AS62" s="224"/>
      <c r="AT62" s="223"/>
      <c r="AU62" s="224"/>
      <c r="AV62" s="221"/>
      <c r="AW62" s="221"/>
      <c r="AX62" s="221"/>
      <c r="AY62" s="216"/>
      <c r="AZ62" s="216"/>
      <c r="BA62" s="216"/>
      <c r="BB62" s="229"/>
      <c r="BC62" s="226"/>
    </row>
    <row r="63" spans="1:55" ht="27">
      <c r="A63" s="87" t="s">
        <v>7</v>
      </c>
      <c r="C63" s="84" t="str">
        <f>G63&amp;" "&amp;H$61&amp;" "&amp;I63</f>
        <v>400 SEKURITIZÁCIE C</v>
      </c>
      <c r="E63" s="85" t="s">
        <v>215</v>
      </c>
      <c r="F63" s="141">
        <v>400</v>
      </c>
      <c r="G63" s="220" t="s">
        <v>527</v>
      </c>
      <c r="H63" s="338"/>
      <c r="I63" s="228" t="s">
        <v>514</v>
      </c>
      <c r="J63" s="229"/>
      <c r="K63" s="225"/>
      <c r="L63" s="225"/>
      <c r="M63" s="225"/>
      <c r="N63" s="221"/>
      <c r="O63" s="216"/>
      <c r="P63" s="216"/>
      <c r="Q63" s="216"/>
      <c r="R63" s="216"/>
      <c r="S63" s="216"/>
      <c r="T63" s="216"/>
      <c r="U63" s="222"/>
      <c r="V63" s="216"/>
      <c r="W63" s="216"/>
      <c r="X63" s="216"/>
      <c r="Y63" s="216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17"/>
      <c r="AL63" s="217"/>
      <c r="AM63" s="221"/>
      <c r="AN63" s="221"/>
      <c r="AO63" s="221"/>
      <c r="AP63" s="223"/>
      <c r="AQ63" s="224"/>
      <c r="AR63" s="216"/>
      <c r="AS63" s="224"/>
      <c r="AT63" s="223"/>
      <c r="AU63" s="224"/>
      <c r="AV63" s="221"/>
      <c r="AW63" s="221"/>
      <c r="AX63" s="221"/>
      <c r="AY63" s="216"/>
      <c r="AZ63" s="216"/>
      <c r="BA63" s="216"/>
      <c r="BB63" s="229"/>
      <c r="BC63" s="226"/>
    </row>
    <row r="64" spans="1:55" ht="27">
      <c r="A64" s="87" t="s">
        <v>7</v>
      </c>
      <c r="C64" s="84" t="str">
        <f>G64&amp;" "&amp;H$64&amp;" "&amp;I64</f>
        <v>410 RESEKURITIZÁCIE D</v>
      </c>
      <c r="E64" s="85" t="s">
        <v>216</v>
      </c>
      <c r="F64" s="141">
        <v>410</v>
      </c>
      <c r="G64" s="220" t="s">
        <v>528</v>
      </c>
      <c r="H64" s="338" t="s">
        <v>414</v>
      </c>
      <c r="I64" s="228" t="s">
        <v>515</v>
      </c>
      <c r="J64" s="229"/>
      <c r="K64" s="225"/>
      <c r="L64" s="225"/>
      <c r="M64" s="225"/>
      <c r="N64" s="221"/>
      <c r="O64" s="216"/>
      <c r="P64" s="216"/>
      <c r="Q64" s="216"/>
      <c r="R64" s="216"/>
      <c r="S64" s="216"/>
      <c r="T64" s="216"/>
      <c r="U64" s="222"/>
      <c r="V64" s="216"/>
      <c r="W64" s="216"/>
      <c r="X64" s="216"/>
      <c r="Y64" s="216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17"/>
      <c r="AL64" s="217"/>
      <c r="AM64" s="221"/>
      <c r="AN64" s="221"/>
      <c r="AO64" s="221"/>
      <c r="AP64" s="223"/>
      <c r="AQ64" s="224"/>
      <c r="AR64" s="216"/>
      <c r="AS64" s="224"/>
      <c r="AT64" s="223"/>
      <c r="AU64" s="224"/>
      <c r="AV64" s="221"/>
      <c r="AW64" s="221"/>
      <c r="AX64" s="221"/>
      <c r="AY64" s="216"/>
      <c r="AZ64" s="216"/>
      <c r="BA64" s="216"/>
      <c r="BB64" s="229"/>
      <c r="BC64" s="226"/>
    </row>
    <row r="65" spans="1:55" ht="27">
      <c r="A65" s="87" t="s">
        <v>7</v>
      </c>
      <c r="C65" s="84" t="str">
        <f>G65&amp;" "&amp;H$64&amp;" "&amp;I65</f>
        <v>420 RESEKURITIZÁCIE E</v>
      </c>
      <c r="E65" s="85" t="s">
        <v>217</v>
      </c>
      <c r="F65" s="141">
        <v>420</v>
      </c>
      <c r="G65" s="220" t="s">
        <v>529</v>
      </c>
      <c r="H65" s="338"/>
      <c r="I65" s="228" t="s">
        <v>516</v>
      </c>
      <c r="J65" s="229"/>
      <c r="K65" s="225"/>
      <c r="L65" s="225"/>
      <c r="M65" s="225"/>
      <c r="N65" s="221"/>
      <c r="O65" s="216"/>
      <c r="P65" s="216"/>
      <c r="Q65" s="216"/>
      <c r="R65" s="216"/>
      <c r="S65" s="216"/>
      <c r="T65" s="216"/>
      <c r="U65" s="222"/>
      <c r="V65" s="216"/>
      <c r="W65" s="216"/>
      <c r="X65" s="216"/>
      <c r="Y65" s="216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17"/>
      <c r="AL65" s="217"/>
      <c r="AM65" s="221"/>
      <c r="AN65" s="221"/>
      <c r="AO65" s="221"/>
      <c r="AP65" s="223"/>
      <c r="AQ65" s="224"/>
      <c r="AR65" s="216"/>
      <c r="AS65" s="224"/>
      <c r="AT65" s="223"/>
      <c r="AU65" s="224"/>
      <c r="AV65" s="221"/>
      <c r="AW65" s="221"/>
      <c r="AX65" s="221"/>
      <c r="AY65" s="216"/>
      <c r="AZ65" s="216"/>
      <c r="BA65" s="216"/>
      <c r="BB65" s="229"/>
      <c r="BC65" s="226"/>
    </row>
    <row r="66" spans="1:55" ht="27">
      <c r="A66" s="87" t="s">
        <v>40</v>
      </c>
      <c r="C66" s="84" t="str">
        <f aca="true" t="shared" si="1" ref="C66:C78">G66&amp;" "&amp;H66</f>
        <v> ROZČLENENIE ZOSTÁVAJÚCICH POZÍCIÍ PODĽA CQS V ČASE VZNIKU:</v>
      </c>
      <c r="E66" s="85"/>
      <c r="G66" s="233"/>
      <c r="H66" s="340" t="s">
        <v>423</v>
      </c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40"/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1"/>
    </row>
    <row r="67" spans="1:55" ht="27">
      <c r="A67" s="87" t="s">
        <v>7</v>
      </c>
      <c r="C67" s="84" t="str">
        <f t="shared" si="1"/>
        <v>430  CQS 1 a S/T CQS 1</v>
      </c>
      <c r="E67" s="85" t="s">
        <v>218</v>
      </c>
      <c r="F67" s="141">
        <v>430</v>
      </c>
      <c r="G67" s="220" t="s">
        <v>530</v>
      </c>
      <c r="H67" s="234" t="s">
        <v>531</v>
      </c>
      <c r="I67" s="235"/>
      <c r="J67" s="236"/>
      <c r="K67" s="236"/>
      <c r="L67" s="236"/>
      <c r="M67" s="237"/>
      <c r="N67" s="238"/>
      <c r="O67" s="236"/>
      <c r="P67" s="236"/>
      <c r="Q67" s="236"/>
      <c r="R67" s="236"/>
      <c r="S67" s="236"/>
      <c r="T67" s="236"/>
      <c r="U67" s="236"/>
      <c r="V67" s="236"/>
      <c r="W67" s="239"/>
      <c r="X67" s="236"/>
      <c r="Y67" s="236"/>
      <c r="Z67" s="240"/>
      <c r="AA67" s="240"/>
      <c r="AB67" s="241"/>
      <c r="AC67" s="242"/>
      <c r="AD67" s="241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36"/>
      <c r="AQ67" s="236"/>
      <c r="AR67" s="236"/>
      <c r="AS67" s="236"/>
      <c r="AT67" s="243"/>
      <c r="AU67" s="243"/>
      <c r="AV67" s="236"/>
      <c r="AW67" s="244"/>
      <c r="AX67" s="244"/>
      <c r="AY67" s="243"/>
      <c r="AZ67" s="243"/>
      <c r="BA67" s="243"/>
      <c r="BB67" s="243"/>
      <c r="BC67" s="245"/>
    </row>
    <row r="68" spans="1:55" ht="27">
      <c r="A68" s="87" t="s">
        <v>7</v>
      </c>
      <c r="C68" s="84" t="str">
        <f t="shared" si="1"/>
        <v>440  CQS 2</v>
      </c>
      <c r="E68" s="85" t="s">
        <v>219</v>
      </c>
      <c r="F68" s="141">
        <v>440</v>
      </c>
      <c r="G68" s="220" t="s">
        <v>532</v>
      </c>
      <c r="H68" s="234" t="s">
        <v>427</v>
      </c>
      <c r="I68" s="235"/>
      <c r="J68" s="236"/>
      <c r="K68" s="236"/>
      <c r="L68" s="236"/>
      <c r="M68" s="237"/>
      <c r="N68" s="238"/>
      <c r="O68" s="236"/>
      <c r="P68" s="236"/>
      <c r="Q68" s="236"/>
      <c r="R68" s="236"/>
      <c r="S68" s="236"/>
      <c r="T68" s="236"/>
      <c r="U68" s="236"/>
      <c r="V68" s="236"/>
      <c r="W68" s="239"/>
      <c r="X68" s="236"/>
      <c r="Y68" s="236"/>
      <c r="Z68" s="240"/>
      <c r="AA68" s="240"/>
      <c r="AB68" s="241"/>
      <c r="AC68" s="242"/>
      <c r="AD68" s="241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36"/>
      <c r="AQ68" s="236"/>
      <c r="AR68" s="236"/>
      <c r="AS68" s="236"/>
      <c r="AT68" s="243"/>
      <c r="AU68" s="243"/>
      <c r="AV68" s="236"/>
      <c r="AW68" s="244"/>
      <c r="AX68" s="244"/>
      <c r="AY68" s="243"/>
      <c r="AZ68" s="243"/>
      <c r="BA68" s="243"/>
      <c r="BB68" s="243"/>
      <c r="BC68" s="245"/>
    </row>
    <row r="69" spans="1:55" ht="27">
      <c r="A69" s="87" t="s">
        <v>7</v>
      </c>
      <c r="C69" s="84" t="str">
        <f t="shared" si="1"/>
        <v>450  CQS 3</v>
      </c>
      <c r="E69" s="85" t="s">
        <v>220</v>
      </c>
      <c r="F69" s="141">
        <v>450</v>
      </c>
      <c r="G69" s="220" t="s">
        <v>533</v>
      </c>
      <c r="H69" s="234" t="s">
        <v>429</v>
      </c>
      <c r="I69" s="235"/>
      <c r="J69" s="236"/>
      <c r="K69" s="236"/>
      <c r="L69" s="236"/>
      <c r="M69" s="237"/>
      <c r="N69" s="238"/>
      <c r="O69" s="236"/>
      <c r="P69" s="236"/>
      <c r="Q69" s="236"/>
      <c r="R69" s="236"/>
      <c r="S69" s="236"/>
      <c r="T69" s="236"/>
      <c r="U69" s="236"/>
      <c r="V69" s="236"/>
      <c r="W69" s="239"/>
      <c r="X69" s="236"/>
      <c r="Y69" s="236"/>
      <c r="Z69" s="240"/>
      <c r="AA69" s="240"/>
      <c r="AB69" s="241"/>
      <c r="AC69" s="242"/>
      <c r="AD69" s="241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36"/>
      <c r="AQ69" s="236"/>
      <c r="AR69" s="236"/>
      <c r="AS69" s="236"/>
      <c r="AT69" s="243"/>
      <c r="AU69" s="243"/>
      <c r="AV69" s="236"/>
      <c r="AW69" s="244"/>
      <c r="AX69" s="244"/>
      <c r="AY69" s="243"/>
      <c r="AZ69" s="243"/>
      <c r="BA69" s="243"/>
      <c r="BB69" s="243"/>
      <c r="BC69" s="245"/>
    </row>
    <row r="70" spans="1:55" ht="27">
      <c r="A70" s="87" t="s">
        <v>7</v>
      </c>
      <c r="C70" s="84" t="str">
        <f t="shared" si="1"/>
        <v>460  CQS 4 a S/T CQS 2</v>
      </c>
      <c r="E70" s="85" t="s">
        <v>221</v>
      </c>
      <c r="F70" s="141">
        <v>460</v>
      </c>
      <c r="G70" s="220" t="s">
        <v>534</v>
      </c>
      <c r="H70" s="234" t="s">
        <v>535</v>
      </c>
      <c r="I70" s="235"/>
      <c r="J70" s="236"/>
      <c r="K70" s="236"/>
      <c r="L70" s="236"/>
      <c r="M70" s="237"/>
      <c r="N70" s="238"/>
      <c r="O70" s="236"/>
      <c r="P70" s="236"/>
      <c r="Q70" s="236"/>
      <c r="R70" s="236"/>
      <c r="S70" s="236"/>
      <c r="T70" s="236"/>
      <c r="U70" s="236"/>
      <c r="V70" s="236"/>
      <c r="W70" s="239"/>
      <c r="X70" s="236"/>
      <c r="Y70" s="236"/>
      <c r="Z70" s="240"/>
      <c r="AA70" s="240"/>
      <c r="AB70" s="241"/>
      <c r="AC70" s="242"/>
      <c r="AD70" s="241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36"/>
      <c r="AQ70" s="236"/>
      <c r="AR70" s="236"/>
      <c r="AS70" s="236"/>
      <c r="AT70" s="243"/>
      <c r="AU70" s="243"/>
      <c r="AV70" s="236"/>
      <c r="AW70" s="244"/>
      <c r="AX70" s="244"/>
      <c r="AY70" s="243"/>
      <c r="AZ70" s="243"/>
      <c r="BA70" s="243"/>
      <c r="BB70" s="243"/>
      <c r="BC70" s="245"/>
    </row>
    <row r="71" spans="1:55" ht="27">
      <c r="A71" s="87" t="s">
        <v>7</v>
      </c>
      <c r="C71" s="84" t="str">
        <f t="shared" si="1"/>
        <v>470  CQS 5</v>
      </c>
      <c r="E71" s="85" t="s">
        <v>222</v>
      </c>
      <c r="F71" s="141">
        <v>470</v>
      </c>
      <c r="G71" s="220" t="s">
        <v>536</v>
      </c>
      <c r="H71" s="234" t="s">
        <v>537</v>
      </c>
      <c r="I71" s="235"/>
      <c r="J71" s="236"/>
      <c r="K71" s="236"/>
      <c r="L71" s="236"/>
      <c r="M71" s="237"/>
      <c r="N71" s="238"/>
      <c r="O71" s="236"/>
      <c r="P71" s="236"/>
      <c r="Q71" s="236"/>
      <c r="R71" s="236"/>
      <c r="S71" s="236"/>
      <c r="T71" s="236"/>
      <c r="U71" s="236"/>
      <c r="V71" s="236"/>
      <c r="W71" s="239"/>
      <c r="X71" s="236"/>
      <c r="Y71" s="236"/>
      <c r="Z71" s="240"/>
      <c r="AA71" s="240"/>
      <c r="AB71" s="241"/>
      <c r="AC71" s="242"/>
      <c r="AD71" s="241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36"/>
      <c r="AQ71" s="236"/>
      <c r="AR71" s="236"/>
      <c r="AS71" s="236"/>
      <c r="AT71" s="243"/>
      <c r="AU71" s="243"/>
      <c r="AV71" s="236"/>
      <c r="AW71" s="244"/>
      <c r="AX71" s="244"/>
      <c r="AY71" s="243"/>
      <c r="AZ71" s="243"/>
      <c r="BA71" s="243"/>
      <c r="BB71" s="243"/>
      <c r="BC71" s="245"/>
    </row>
    <row r="72" spans="1:55" ht="27">
      <c r="A72" s="87" t="s">
        <v>7</v>
      </c>
      <c r="C72" s="84" t="str">
        <f t="shared" si="1"/>
        <v>480  CQS 6</v>
      </c>
      <c r="E72" s="85" t="s">
        <v>223</v>
      </c>
      <c r="F72" s="141">
        <v>480</v>
      </c>
      <c r="G72" s="220" t="s">
        <v>538</v>
      </c>
      <c r="H72" s="234" t="s">
        <v>539</v>
      </c>
      <c r="I72" s="235"/>
      <c r="J72" s="236"/>
      <c r="K72" s="236"/>
      <c r="L72" s="236"/>
      <c r="M72" s="237"/>
      <c r="N72" s="238"/>
      <c r="O72" s="236"/>
      <c r="P72" s="236"/>
      <c r="Q72" s="236"/>
      <c r="R72" s="236"/>
      <c r="S72" s="236"/>
      <c r="T72" s="236"/>
      <c r="U72" s="236"/>
      <c r="V72" s="236"/>
      <c r="W72" s="239"/>
      <c r="X72" s="236"/>
      <c r="Y72" s="236"/>
      <c r="Z72" s="240"/>
      <c r="AA72" s="240"/>
      <c r="AB72" s="241"/>
      <c r="AC72" s="242"/>
      <c r="AD72" s="241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36"/>
      <c r="AQ72" s="236"/>
      <c r="AR72" s="236"/>
      <c r="AS72" s="236"/>
      <c r="AT72" s="243"/>
      <c r="AU72" s="243"/>
      <c r="AV72" s="236"/>
      <c r="AW72" s="244"/>
      <c r="AX72" s="244"/>
      <c r="AY72" s="243"/>
      <c r="AZ72" s="243"/>
      <c r="BA72" s="243"/>
      <c r="BB72" s="243"/>
      <c r="BC72" s="245"/>
    </row>
    <row r="73" spans="1:55" ht="27">
      <c r="A73" s="87" t="s">
        <v>7</v>
      </c>
      <c r="C73" s="84" t="str">
        <f t="shared" si="1"/>
        <v>490  CQS 7 a S/T CQS 3</v>
      </c>
      <c r="E73" s="85" t="s">
        <v>224</v>
      </c>
      <c r="F73" s="141">
        <v>490</v>
      </c>
      <c r="G73" s="220" t="s">
        <v>540</v>
      </c>
      <c r="H73" s="234" t="s">
        <v>541</v>
      </c>
      <c r="I73" s="235"/>
      <c r="J73" s="236"/>
      <c r="K73" s="236"/>
      <c r="L73" s="236"/>
      <c r="M73" s="237"/>
      <c r="N73" s="238"/>
      <c r="O73" s="236"/>
      <c r="P73" s="236"/>
      <c r="Q73" s="236"/>
      <c r="R73" s="236"/>
      <c r="S73" s="236"/>
      <c r="T73" s="236"/>
      <c r="U73" s="236"/>
      <c r="V73" s="236"/>
      <c r="W73" s="239"/>
      <c r="X73" s="236"/>
      <c r="Y73" s="236"/>
      <c r="Z73" s="240"/>
      <c r="AA73" s="240"/>
      <c r="AB73" s="241"/>
      <c r="AC73" s="242"/>
      <c r="AD73" s="241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36"/>
      <c r="AQ73" s="236"/>
      <c r="AR73" s="236"/>
      <c r="AS73" s="236"/>
      <c r="AT73" s="243"/>
      <c r="AU73" s="243"/>
      <c r="AV73" s="236"/>
      <c r="AW73" s="244"/>
      <c r="AX73" s="244"/>
      <c r="AY73" s="243"/>
      <c r="AZ73" s="243"/>
      <c r="BA73" s="243"/>
      <c r="BB73" s="243"/>
      <c r="BC73" s="245"/>
    </row>
    <row r="74" spans="1:55" ht="27">
      <c r="A74" s="87" t="s">
        <v>7</v>
      </c>
      <c r="C74" s="84" t="str">
        <f t="shared" si="1"/>
        <v>500  CQS 8</v>
      </c>
      <c r="E74" s="85" t="s">
        <v>225</v>
      </c>
      <c r="F74" s="141">
        <v>500</v>
      </c>
      <c r="G74" s="220" t="s">
        <v>542</v>
      </c>
      <c r="H74" s="234" t="s">
        <v>543</v>
      </c>
      <c r="I74" s="235"/>
      <c r="J74" s="236"/>
      <c r="K74" s="236"/>
      <c r="L74" s="236"/>
      <c r="M74" s="237"/>
      <c r="N74" s="238"/>
      <c r="O74" s="236"/>
      <c r="P74" s="236"/>
      <c r="Q74" s="236"/>
      <c r="R74" s="236"/>
      <c r="S74" s="236"/>
      <c r="T74" s="236"/>
      <c r="U74" s="236"/>
      <c r="V74" s="236"/>
      <c r="W74" s="239"/>
      <c r="X74" s="236"/>
      <c r="Y74" s="236"/>
      <c r="Z74" s="240"/>
      <c r="AA74" s="240"/>
      <c r="AB74" s="241"/>
      <c r="AC74" s="242"/>
      <c r="AD74" s="241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36"/>
      <c r="AQ74" s="236"/>
      <c r="AR74" s="236"/>
      <c r="AS74" s="236"/>
      <c r="AT74" s="243"/>
      <c r="AU74" s="243"/>
      <c r="AV74" s="236"/>
      <c r="AW74" s="244"/>
      <c r="AX74" s="244"/>
      <c r="AY74" s="243"/>
      <c r="AZ74" s="243"/>
      <c r="BA74" s="243"/>
      <c r="BB74" s="243"/>
      <c r="BC74" s="245"/>
    </row>
    <row r="75" spans="1:55" ht="27">
      <c r="A75" s="87" t="s">
        <v>7</v>
      </c>
      <c r="C75" s="84" t="str">
        <f t="shared" si="1"/>
        <v>510  CQS 9</v>
      </c>
      <c r="E75" s="85" t="s">
        <v>226</v>
      </c>
      <c r="F75" s="141">
        <v>510</v>
      </c>
      <c r="G75" s="220" t="s">
        <v>544</v>
      </c>
      <c r="H75" s="234" t="s">
        <v>545</v>
      </c>
      <c r="I75" s="235"/>
      <c r="J75" s="236"/>
      <c r="K75" s="236"/>
      <c r="L75" s="236"/>
      <c r="M75" s="237"/>
      <c r="N75" s="238"/>
      <c r="O75" s="236"/>
      <c r="P75" s="236"/>
      <c r="Q75" s="236"/>
      <c r="R75" s="236"/>
      <c r="S75" s="236"/>
      <c r="T75" s="236"/>
      <c r="U75" s="236"/>
      <c r="V75" s="236"/>
      <c r="W75" s="239"/>
      <c r="X75" s="236"/>
      <c r="Y75" s="236"/>
      <c r="Z75" s="240"/>
      <c r="AA75" s="240"/>
      <c r="AB75" s="241"/>
      <c r="AC75" s="242"/>
      <c r="AD75" s="241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36"/>
      <c r="AQ75" s="236"/>
      <c r="AR75" s="236"/>
      <c r="AS75" s="236"/>
      <c r="AT75" s="243"/>
      <c r="AU75" s="243"/>
      <c r="AV75" s="236"/>
      <c r="AW75" s="244"/>
      <c r="AX75" s="244"/>
      <c r="AY75" s="243"/>
      <c r="AZ75" s="243"/>
      <c r="BA75" s="243"/>
      <c r="BB75" s="243"/>
      <c r="BC75" s="245"/>
    </row>
    <row r="76" spans="1:55" ht="27">
      <c r="A76" s="87" t="s">
        <v>7</v>
      </c>
      <c r="C76" s="84" t="str">
        <f t="shared" si="1"/>
        <v>520  CQS 10</v>
      </c>
      <c r="E76" s="85" t="s">
        <v>227</v>
      </c>
      <c r="F76" s="141">
        <v>520</v>
      </c>
      <c r="G76" s="220" t="s">
        <v>546</v>
      </c>
      <c r="H76" s="234" t="s">
        <v>547</v>
      </c>
      <c r="I76" s="235"/>
      <c r="J76" s="236"/>
      <c r="K76" s="236"/>
      <c r="L76" s="236"/>
      <c r="M76" s="237"/>
      <c r="N76" s="238"/>
      <c r="O76" s="236"/>
      <c r="P76" s="236"/>
      <c r="Q76" s="236"/>
      <c r="R76" s="236"/>
      <c r="S76" s="236"/>
      <c r="T76" s="236"/>
      <c r="U76" s="236"/>
      <c r="V76" s="236"/>
      <c r="W76" s="239"/>
      <c r="X76" s="236"/>
      <c r="Y76" s="236"/>
      <c r="Z76" s="240"/>
      <c r="AA76" s="240"/>
      <c r="AB76" s="241"/>
      <c r="AC76" s="242"/>
      <c r="AD76" s="241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36"/>
      <c r="AQ76" s="236"/>
      <c r="AR76" s="236"/>
      <c r="AS76" s="236"/>
      <c r="AT76" s="243"/>
      <c r="AU76" s="243"/>
      <c r="AV76" s="236"/>
      <c r="AW76" s="244"/>
      <c r="AX76" s="244"/>
      <c r="AY76" s="243"/>
      <c r="AZ76" s="243"/>
      <c r="BA76" s="243"/>
      <c r="BB76" s="243"/>
      <c r="BC76" s="245"/>
    </row>
    <row r="77" spans="1:55" ht="27">
      <c r="A77" s="87" t="s">
        <v>7</v>
      </c>
      <c r="C77" s="84" t="str">
        <f t="shared" si="1"/>
        <v>530  CQS 11</v>
      </c>
      <c r="E77" s="85" t="s">
        <v>228</v>
      </c>
      <c r="F77" s="141">
        <v>530</v>
      </c>
      <c r="G77" s="220" t="s">
        <v>548</v>
      </c>
      <c r="H77" s="234" t="s">
        <v>549</v>
      </c>
      <c r="I77" s="235"/>
      <c r="J77" s="236"/>
      <c r="K77" s="236"/>
      <c r="L77" s="236"/>
      <c r="M77" s="237"/>
      <c r="N77" s="238"/>
      <c r="O77" s="236"/>
      <c r="P77" s="236"/>
      <c r="Q77" s="236"/>
      <c r="R77" s="236"/>
      <c r="S77" s="236"/>
      <c r="T77" s="236"/>
      <c r="U77" s="236"/>
      <c r="V77" s="236"/>
      <c r="W77" s="239"/>
      <c r="X77" s="236"/>
      <c r="Y77" s="236"/>
      <c r="Z77" s="240"/>
      <c r="AA77" s="240"/>
      <c r="AB77" s="241"/>
      <c r="AC77" s="242"/>
      <c r="AD77" s="241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36"/>
      <c r="AQ77" s="236"/>
      <c r="AR77" s="236"/>
      <c r="AS77" s="236"/>
      <c r="AT77" s="243"/>
      <c r="AU77" s="243"/>
      <c r="AV77" s="236"/>
      <c r="AW77" s="244"/>
      <c r="AX77" s="244"/>
      <c r="AY77" s="243"/>
      <c r="AZ77" s="243"/>
      <c r="BA77" s="243"/>
      <c r="BB77" s="243"/>
      <c r="BC77" s="245"/>
    </row>
    <row r="78" spans="1:55" ht="27.75" thickBot="1">
      <c r="A78" s="87" t="s">
        <v>7</v>
      </c>
      <c r="C78" s="84" t="str">
        <f t="shared" si="1"/>
        <v>540  VŠETKY OSTATNÉ CQS A BEZ RATINGU</v>
      </c>
      <c r="E78" s="85" t="s">
        <v>229</v>
      </c>
      <c r="F78" s="141">
        <v>540</v>
      </c>
      <c r="G78" s="246" t="s">
        <v>550</v>
      </c>
      <c r="H78" s="247" t="s">
        <v>433</v>
      </c>
      <c r="I78" s="248"/>
      <c r="J78" s="249"/>
      <c r="K78" s="249"/>
      <c r="L78" s="249"/>
      <c r="M78" s="250"/>
      <c r="N78" s="251"/>
      <c r="O78" s="249"/>
      <c r="P78" s="249"/>
      <c r="Q78" s="249"/>
      <c r="R78" s="249"/>
      <c r="S78" s="249"/>
      <c r="T78" s="249"/>
      <c r="U78" s="249"/>
      <c r="V78" s="249"/>
      <c r="W78" s="252"/>
      <c r="X78" s="249"/>
      <c r="Y78" s="249"/>
      <c r="Z78" s="253"/>
      <c r="AA78" s="253"/>
      <c r="AB78" s="254"/>
      <c r="AC78" s="255"/>
      <c r="AD78" s="254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49"/>
      <c r="AQ78" s="249"/>
      <c r="AR78" s="249"/>
      <c r="AS78" s="249"/>
      <c r="AT78" s="249"/>
      <c r="AU78" s="249"/>
      <c r="AV78" s="249"/>
      <c r="AW78" s="256"/>
      <c r="AX78" s="256"/>
      <c r="AY78" s="257"/>
      <c r="AZ78" s="257"/>
      <c r="BA78" s="257"/>
      <c r="BB78" s="257"/>
      <c r="BC78" s="258"/>
    </row>
  </sheetData>
  <sheetProtection sheet="1" objects="1" scenarios="1"/>
  <mergeCells count="56">
    <mergeCell ref="T20:T22"/>
    <mergeCell ref="U20:U22"/>
    <mergeCell ref="AA21:AA22"/>
    <mergeCell ref="AB21:AB22"/>
    <mergeCell ref="V20:Y20"/>
    <mergeCell ref="Z20:Z22"/>
    <mergeCell ref="X21:X22"/>
    <mergeCell ref="Y21:Y22"/>
    <mergeCell ref="J20:J22"/>
    <mergeCell ref="K20:M20"/>
    <mergeCell ref="O20:R20"/>
    <mergeCell ref="S20:S22"/>
    <mergeCell ref="AZ20:AZ22"/>
    <mergeCell ref="BA20:BB21"/>
    <mergeCell ref="AC20:AU20"/>
    <mergeCell ref="AT21:AU21"/>
    <mergeCell ref="AW20:AX21"/>
    <mergeCell ref="AY20:AY22"/>
    <mergeCell ref="AC21:AN21"/>
    <mergeCell ref="AP21:AQ21"/>
    <mergeCell ref="AR21:AS21"/>
    <mergeCell ref="AV20:AV22"/>
    <mergeCell ref="H28:H30"/>
    <mergeCell ref="BC20:BC22"/>
    <mergeCell ref="K21:K22"/>
    <mergeCell ref="M21:M22"/>
    <mergeCell ref="N21:N22"/>
    <mergeCell ref="O21:O22"/>
    <mergeCell ref="P21:P22"/>
    <mergeCell ref="Q21:R21"/>
    <mergeCell ref="V21:V22"/>
    <mergeCell ref="W21:W22"/>
    <mergeCell ref="H24:I24"/>
    <mergeCell ref="H25:I25"/>
    <mergeCell ref="H26:I26"/>
    <mergeCell ref="H27:I27"/>
    <mergeCell ref="H47:I47"/>
    <mergeCell ref="H31:H32"/>
    <mergeCell ref="H33:I33"/>
    <mergeCell ref="H34:H36"/>
    <mergeCell ref="H37:H38"/>
    <mergeCell ref="H39:I39"/>
    <mergeCell ref="H40:I40"/>
    <mergeCell ref="H41:I41"/>
    <mergeCell ref="H42:H44"/>
    <mergeCell ref="H45:H46"/>
    <mergeCell ref="H48:H50"/>
    <mergeCell ref="H51:H52"/>
    <mergeCell ref="H53:I53"/>
    <mergeCell ref="H66:BC66"/>
    <mergeCell ref="H54:I54"/>
    <mergeCell ref="H55:H57"/>
    <mergeCell ref="H58:H59"/>
    <mergeCell ref="H60:I60"/>
    <mergeCell ref="H61:H63"/>
    <mergeCell ref="H64:H65"/>
  </mergeCells>
  <printOptions horizontalCentered="1"/>
  <pageMargins left="0.2362204724409449" right="0.2362204724409449" top="0.5511811023622047" bottom="0.4330708661417323" header="0.31496062992125984" footer="0.31496062992125984"/>
  <pageSetup horizontalDpi="600" verticalDpi="600" orientation="portrait" paperSize="9" scale="22" r:id="rId1"/>
  <colBreaks count="3" manualBreakCount="3">
    <brk id="18" max="65535" man="1"/>
    <brk id="28" max="65535" man="1"/>
    <brk id="4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32"/>
  <sheetViews>
    <sheetView zoomScale="70" zoomScaleNormal="70" zoomScalePageLayoutView="0" workbookViewId="0" topLeftCell="E8">
      <selection activeCell="E8" sqref="E8"/>
    </sheetView>
  </sheetViews>
  <sheetFormatPr defaultColWidth="9.140625" defaultRowHeight="15"/>
  <cols>
    <col min="1" max="1" width="9.140625" style="5" hidden="1" customWidth="1"/>
    <col min="2" max="2" width="25.8515625" style="5" hidden="1" customWidth="1"/>
    <col min="3" max="4" width="9.140625" style="5" hidden="1" customWidth="1"/>
    <col min="5" max="5" width="13.8515625" style="285" customWidth="1"/>
    <col min="6" max="6" width="21.8515625" style="286" customWidth="1"/>
    <col min="7" max="7" width="50.00390625" style="286" customWidth="1"/>
    <col min="8" max="8" width="26.57421875" style="286" customWidth="1"/>
    <col min="9" max="9" width="26.28125" style="286" customWidth="1"/>
    <col min="10" max="10" width="27.140625" style="286" customWidth="1"/>
    <col min="11" max="11" width="28.7109375" style="286" customWidth="1"/>
    <col min="12" max="12" width="29.7109375" style="286" customWidth="1"/>
    <col min="13" max="13" width="23.28125" style="286" customWidth="1"/>
    <col min="14" max="14" width="23.57421875" style="287" customWidth="1"/>
    <col min="15" max="16" width="24.57421875" style="286" customWidth="1"/>
    <col min="17" max="17" width="21.00390625" style="288" customWidth="1"/>
    <col min="18" max="18" width="31.57421875" style="289" customWidth="1"/>
    <col min="19" max="19" width="17.7109375" style="289" customWidth="1"/>
    <col min="20" max="20" width="19.8515625" style="287" customWidth="1"/>
    <col min="21" max="21" width="12.8515625" style="286" customWidth="1"/>
    <col min="22" max="22" width="23.57421875" style="286" bestFit="1" customWidth="1"/>
    <col min="23" max="23" width="17.28125" style="286" customWidth="1"/>
    <col min="24" max="24" width="15.421875" style="286" customWidth="1"/>
    <col min="25" max="25" width="14.00390625" style="287" customWidth="1"/>
    <col min="26" max="26" width="17.7109375" style="286" customWidth="1"/>
    <col min="27" max="27" width="26.421875" style="287" customWidth="1"/>
    <col min="28" max="28" width="20.57421875" style="286" customWidth="1"/>
    <col min="29" max="29" width="21.421875" style="286" customWidth="1"/>
    <col min="30" max="30" width="13.28125" style="286" customWidth="1"/>
    <col min="31" max="31" width="20.8515625" style="286" customWidth="1"/>
    <col min="32" max="32" width="21.421875" style="286" customWidth="1"/>
    <col min="33" max="33" width="13.28125" style="286" customWidth="1"/>
    <col min="34" max="34" width="26.8515625" style="288" customWidth="1"/>
    <col min="35" max="35" width="20.8515625" style="288" customWidth="1"/>
    <col min="36" max="36" width="20.8515625" style="286" customWidth="1"/>
    <col min="37" max="37" width="21.140625" style="286" customWidth="1"/>
    <col min="38" max="38" width="12.421875" style="286" customWidth="1"/>
    <col min="39" max="40" width="21.00390625" style="286" customWidth="1"/>
    <col min="41" max="41" width="14.57421875" style="286" customWidth="1"/>
    <col min="42" max="42" width="19.28125" style="286" customWidth="1"/>
    <col min="43" max="43" width="14.28125" style="286" customWidth="1"/>
    <col min="44" max="44" width="17.7109375" style="286" customWidth="1"/>
    <col min="45" max="45" width="23.00390625" style="286" customWidth="1"/>
    <col min="46" max="46" width="20.140625" style="286" customWidth="1"/>
    <col min="47" max="47" width="21.7109375" style="286" customWidth="1"/>
    <col min="48" max="49" width="23.00390625" style="286" customWidth="1"/>
    <col min="50" max="50" width="23.57421875" style="290" customWidth="1"/>
    <col min="51" max="51" width="10.57421875" style="286" customWidth="1"/>
    <col min="52" max="52" width="13.57421875" style="286" customWidth="1"/>
    <col min="53" max="53" width="19.8515625" style="286" customWidth="1"/>
    <col min="54" max="16384" width="9.140625" style="5" customWidth="1"/>
  </cols>
  <sheetData>
    <row r="1" spans="1:53" ht="12.75" hidden="1">
      <c r="A1" s="1" t="s">
        <v>0</v>
      </c>
      <c r="B1" s="1" t="s">
        <v>1</v>
      </c>
      <c r="C1" s="2" t="s">
        <v>2</v>
      </c>
      <c r="D1" s="3" t="s">
        <v>4</v>
      </c>
      <c r="E1" s="21" t="s">
        <v>5</v>
      </c>
      <c r="F1" s="1" t="s">
        <v>7</v>
      </c>
      <c r="G1" s="1" t="s">
        <v>7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5" t="s">
        <v>7</v>
      </c>
      <c r="O1" s="1" t="s">
        <v>7</v>
      </c>
      <c r="P1" s="1" t="s">
        <v>7</v>
      </c>
      <c r="Q1" s="5" t="s">
        <v>7</v>
      </c>
      <c r="R1" s="5" t="s">
        <v>7</v>
      </c>
      <c r="S1" s="5" t="s">
        <v>7</v>
      </c>
      <c r="T1" s="5" t="s">
        <v>7</v>
      </c>
      <c r="U1" s="5" t="s">
        <v>7</v>
      </c>
      <c r="V1" s="5" t="s">
        <v>7</v>
      </c>
      <c r="W1" s="5" t="s">
        <v>7</v>
      </c>
      <c r="X1" s="5" t="s">
        <v>7</v>
      </c>
      <c r="Y1" s="5" t="s">
        <v>7</v>
      </c>
      <c r="Z1" s="5" t="s">
        <v>7</v>
      </c>
      <c r="AA1" s="5" t="s">
        <v>7</v>
      </c>
      <c r="AB1" s="5" t="s">
        <v>7</v>
      </c>
      <c r="AC1" s="5" t="s">
        <v>7</v>
      </c>
      <c r="AD1" s="5" t="s">
        <v>7</v>
      </c>
      <c r="AE1" s="5" t="s">
        <v>7</v>
      </c>
      <c r="AF1" s="5" t="s">
        <v>7</v>
      </c>
      <c r="AG1" s="5" t="s">
        <v>7</v>
      </c>
      <c r="AH1" s="5" t="s">
        <v>7</v>
      </c>
      <c r="AI1" s="5" t="s">
        <v>7</v>
      </c>
      <c r="AJ1" s="5" t="s">
        <v>7</v>
      </c>
      <c r="AK1" s="5" t="s">
        <v>7</v>
      </c>
      <c r="AL1" s="5" t="s">
        <v>7</v>
      </c>
      <c r="AM1" s="5" t="s">
        <v>7</v>
      </c>
      <c r="AN1" s="5" t="s">
        <v>7</v>
      </c>
      <c r="AO1" s="5" t="s">
        <v>7</v>
      </c>
      <c r="AP1" s="5" t="s">
        <v>7</v>
      </c>
      <c r="AQ1" s="5" t="s">
        <v>7</v>
      </c>
      <c r="AR1" s="5" t="s">
        <v>7</v>
      </c>
      <c r="AS1" s="5" t="s">
        <v>7</v>
      </c>
      <c r="AT1" s="5" t="s">
        <v>7</v>
      </c>
      <c r="AU1" s="5" t="s">
        <v>7</v>
      </c>
      <c r="AV1" s="5" t="s">
        <v>7</v>
      </c>
      <c r="AW1" s="5" t="s">
        <v>7</v>
      </c>
      <c r="AX1" s="5" t="s">
        <v>7</v>
      </c>
      <c r="AY1" s="5" t="s">
        <v>7</v>
      </c>
      <c r="AZ1" s="5" t="s">
        <v>7</v>
      </c>
      <c r="BA1" s="5" t="s">
        <v>7</v>
      </c>
    </row>
    <row r="2" spans="1:53" ht="12.75" hidden="1">
      <c r="A2" s="1" t="s">
        <v>8</v>
      </c>
      <c r="B2" s="1"/>
      <c r="C2" s="2"/>
      <c r="D2" s="3"/>
      <c r="E2" s="21"/>
      <c r="F2" s="1"/>
      <c r="G2" s="7"/>
      <c r="H2" s="1"/>
      <c r="I2" s="1"/>
      <c r="J2" s="1"/>
      <c r="K2" s="5"/>
      <c r="L2" s="5"/>
      <c r="M2" s="5"/>
      <c r="N2" s="5"/>
      <c r="O2" s="25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.75" hidden="1">
      <c r="A3" s="1" t="s">
        <v>9</v>
      </c>
      <c r="B3" s="1">
        <v>1</v>
      </c>
      <c r="C3" s="2"/>
      <c r="D3" s="3"/>
      <c r="E3" s="21"/>
      <c r="F3" s="1"/>
      <c r="G3" s="7"/>
      <c r="H3" s="1"/>
      <c r="I3" s="1"/>
      <c r="J3" s="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ht="12.75" hidden="1">
      <c r="A4" s="1" t="s">
        <v>10</v>
      </c>
      <c r="B4" s="1" t="s">
        <v>230</v>
      </c>
      <c r="C4" s="2"/>
      <c r="D4" s="3"/>
      <c r="E4" s="21"/>
      <c r="F4" s="1"/>
      <c r="G4" s="7"/>
      <c r="H4" s="1"/>
      <c r="I4" s="1"/>
      <c r="J4" s="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ht="12.75" hidden="1">
      <c r="A5" s="1" t="s">
        <v>12</v>
      </c>
      <c r="B5" s="1" t="s">
        <v>231</v>
      </c>
      <c r="C5" s="2"/>
      <c r="D5" s="3"/>
      <c r="E5" s="21"/>
      <c r="F5" s="1"/>
      <c r="G5" s="7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2.75" hidden="1">
      <c r="A6" s="1" t="s">
        <v>14</v>
      </c>
      <c r="B6" s="1" t="s">
        <v>232</v>
      </c>
      <c r="C6" s="2"/>
      <c r="D6" s="3"/>
      <c r="E6" s="21"/>
      <c r="F6" s="1"/>
      <c r="G6" s="7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6.5" customHeight="1" hidden="1">
      <c r="A7" s="1" t="s">
        <v>16</v>
      </c>
      <c r="B7" s="1" t="s">
        <v>233</v>
      </c>
      <c r="C7" s="2"/>
      <c r="D7" s="3"/>
      <c r="E7" s="21"/>
      <c r="F7" s="1"/>
      <c r="G7" s="7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6.5" customHeight="1">
      <c r="A8" s="1" t="s">
        <v>6</v>
      </c>
      <c r="B8" s="1"/>
      <c r="C8" s="2"/>
      <c r="D8" s="1"/>
      <c r="E8" s="21"/>
      <c r="F8" s="6"/>
      <c r="G8" s="1"/>
      <c r="H8" s="7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6.5" customHeight="1">
      <c r="A9" s="1" t="s">
        <v>6</v>
      </c>
      <c r="B9" s="1"/>
      <c r="C9" s="2"/>
      <c r="D9" s="1"/>
      <c r="E9" s="21"/>
      <c r="F9" s="1" t="s">
        <v>19</v>
      </c>
      <c r="G9" s="5"/>
      <c r="H9" s="5"/>
      <c r="I9" s="5"/>
      <c r="J9" s="1"/>
      <c r="K9" s="1" t="s">
        <v>20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6.5" customHeight="1">
      <c r="A10" s="1" t="s">
        <v>6</v>
      </c>
      <c r="B10" s="1"/>
      <c r="C10" s="2"/>
      <c r="D10" s="1"/>
      <c r="E10" s="4"/>
      <c r="F10" s="9" t="s">
        <v>21</v>
      </c>
      <c r="G10" s="10"/>
      <c r="H10" s="11"/>
      <c r="I10" s="5"/>
      <c r="J10" s="4"/>
      <c r="K10" s="12" t="s">
        <v>22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6.5" customHeight="1">
      <c r="A11" s="1" t="s">
        <v>6</v>
      </c>
      <c r="B11" s="13"/>
      <c r="C11" s="13"/>
      <c r="D11" s="13"/>
      <c r="E11" s="14"/>
      <c r="F11" s="15" t="s">
        <v>23</v>
      </c>
      <c r="G11" s="5"/>
      <c r="H11" s="16"/>
      <c r="I11" s="13"/>
      <c r="J11" s="4"/>
      <c r="K11" s="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6.5" customHeight="1">
      <c r="A12" s="1" t="s">
        <v>6</v>
      </c>
      <c r="B12" s="1"/>
      <c r="C12" s="2"/>
      <c r="D12" s="1"/>
      <c r="E12" s="4"/>
      <c r="F12" s="17" t="s">
        <v>25</v>
      </c>
      <c r="G12" s="5"/>
      <c r="H12" s="7"/>
      <c r="I12" s="1"/>
      <c r="J12" s="4"/>
      <c r="K12" s="9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6.5" customHeight="1" thickBot="1">
      <c r="A13" s="91" t="s">
        <v>6</v>
      </c>
      <c r="B13" s="1"/>
      <c r="C13" s="2"/>
      <c r="D13" s="1"/>
      <c r="E13" s="21"/>
      <c r="F13" s="6"/>
      <c r="G13" s="5"/>
      <c r="H13" s="7"/>
      <c r="I13" s="1"/>
      <c r="J13" s="4"/>
      <c r="K13" s="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3.5" hidden="1" thickBot="1">
      <c r="A14" s="1" t="s">
        <v>234</v>
      </c>
      <c r="B14" s="1"/>
      <c r="C14" s="2"/>
      <c r="D14" s="3"/>
      <c r="E14" s="21"/>
      <c r="F14" s="1"/>
      <c r="G14" s="7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1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3.5" hidden="1" thickBot="1">
      <c r="A15" s="1" t="s">
        <v>235</v>
      </c>
      <c r="B15" s="1"/>
      <c r="C15" s="2"/>
      <c r="D15" s="3"/>
      <c r="E15" s="21"/>
      <c r="F15" s="1"/>
      <c r="G15" s="7"/>
      <c r="H15" s="1"/>
      <c r="I15" s="1"/>
      <c r="J15" s="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236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3.5" hidden="1" thickBot="1">
      <c r="A16" s="1" t="s">
        <v>237</v>
      </c>
      <c r="B16" s="1"/>
      <c r="C16" s="2"/>
      <c r="D16" s="3"/>
      <c r="E16" s="21"/>
      <c r="F16" s="1"/>
      <c r="G16" s="7"/>
      <c r="H16" s="1"/>
      <c r="I16" s="1"/>
      <c r="J16" s="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 t="s">
        <v>238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3.5" hidden="1" thickBot="1">
      <c r="A17" s="1" t="s">
        <v>239</v>
      </c>
      <c r="B17" s="1"/>
      <c r="C17" s="2"/>
      <c r="D17" s="3"/>
      <c r="E17" s="21"/>
      <c r="F17" s="1"/>
      <c r="G17" s="7"/>
      <c r="H17" s="1"/>
      <c r="I17" s="1"/>
      <c r="J17" s="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3.5" hidden="1" thickBot="1">
      <c r="A18" s="1" t="s">
        <v>240</v>
      </c>
      <c r="B18" s="1"/>
      <c r="C18" s="2"/>
      <c r="D18" s="3"/>
      <c r="E18" s="21"/>
      <c r="F18" s="1"/>
      <c r="G18" s="7"/>
      <c r="H18" s="1"/>
      <c r="I18" s="1"/>
      <c r="J18" s="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51.75" hidden="1" thickBot="1">
      <c r="A19" s="2" t="s">
        <v>2</v>
      </c>
      <c r="B19" s="2"/>
      <c r="C19" s="2"/>
      <c r="D19" s="3"/>
      <c r="E19" s="21"/>
      <c r="F19" s="28" t="str">
        <f aca="true" t="shared" si="0" ref="F19:L19">F31&amp;" "&amp;F26</f>
        <v>010 INTERNÝ KÓD</v>
      </c>
      <c r="G19" s="28" t="str">
        <f t="shared" si="0"/>
        <v>020 IDENTIFIKÁTOR SEKURITIZÁCIE</v>
      </c>
      <c r="H19" s="28" t="str">
        <f t="shared" si="0"/>
        <v>030 IDENTIFIKÁTOR ORIGINÁTORA</v>
      </c>
      <c r="I19" s="28" t="str">
        <f t="shared" si="0"/>
        <v>040 TYP SEKURITIZÁCIE: (TRADIČNÁ/ SYNTETICKÁ)</v>
      </c>
      <c r="J19" s="28" t="str">
        <f t="shared" si="0"/>
        <v>050 ÚČTOVANIE: Vedú sa sekuritizované expozície v súvahe alebo sa odtiaľ vylúčia?</v>
      </c>
      <c r="K19" s="28" t="str">
        <f t="shared" si="0"/>
        <v>060 PLATOBNÁ SCHOPNOSŤ: Vzťahujú sa na sekuritizačné pozície požiadavky na vlastné zdroje?</v>
      </c>
      <c r="L19" s="28" t="str">
        <f t="shared" si="0"/>
        <v>070 SEKURITIZÁCIA ALEBO RESEKURITIZÁCIA?</v>
      </c>
      <c r="M19" s="28" t="str">
        <f>M31&amp;" "&amp;M27</f>
        <v>080 TYP UPLATNENÉHO PONECHANIA SI</v>
      </c>
      <c r="N19" s="28" t="str">
        <f>N31&amp;" "&amp;N27</f>
        <v>090 % PONECHANIA SI V ČASE VYKAZOVANIA</v>
      </c>
      <c r="O19" s="28" t="str">
        <f>O31&amp;" "&amp;O27</f>
        <v>100 DODRŽIAVANIE POŽIADAVKY NA PONECHANIE SI?</v>
      </c>
      <c r="P19" s="28" t="str">
        <f>P31&amp;" "&amp;P26</f>
        <v>110 ÚLOHA INŠTITÚCIE: (ORIGINÁTOR/SPONZOR/PÔVODNÝ VERITEĽ/INVESTOR)</v>
      </c>
      <c r="Q19" s="28" t="str">
        <f aca="true" t="shared" si="1" ref="Q19:AA19">Q31&amp;" "&amp;Q27</f>
        <v>120 DÁTUM VZNIKU (mm/rrrr)</v>
      </c>
      <c r="R19" s="28" t="str">
        <f t="shared" si="1"/>
        <v>130 CELKOVÁ HODNOTA SEKURITIZOVANÝCH EXPOZÍCIÍ K DÁTUMU VZNIKU</v>
      </c>
      <c r="S19" s="28" t="str">
        <f t="shared" si="1"/>
        <v>140 CELKOVÁ HODNOTA </v>
      </c>
      <c r="T19" s="28" t="str">
        <f t="shared" si="1"/>
        <v>150 PODIEL INŠTITÚCIE (%)</v>
      </c>
      <c r="U19" s="28" t="str">
        <f t="shared" si="1"/>
        <v>160 TYP</v>
      </c>
      <c r="V19" s="28" t="str">
        <f t="shared" si="1"/>
        <v>170 POUŽITÝ PRÍSTUP (SA/IRB/MIX)</v>
      </c>
      <c r="W19" s="28" t="str">
        <f t="shared" si="1"/>
        <v>180 POČET EXPOZÍCIÍ</v>
      </c>
      <c r="X19" s="28" t="str">
        <f t="shared" si="1"/>
        <v>190 KRAJINA</v>
      </c>
      <c r="Y19" s="28" t="str">
        <f t="shared" si="1"/>
        <v>200  ELGD (%)    </v>
      </c>
      <c r="Z19" s="28" t="str">
        <f t="shared" si="1"/>
        <v>210 (-) ÚPRAVY OCENENIA A REZERVY</v>
      </c>
      <c r="AA19" s="28" t="str">
        <f t="shared" si="1"/>
        <v>220 POŽIADAVKY NA VLASTNÉ ZDROJE PRED SEKURITIZÁCIOU (%)</v>
      </c>
      <c r="AB19" s="28" t="str">
        <f aca="true" t="shared" si="2" ref="AB19:AI19">AB31&amp;" "&amp;AB28</f>
        <v>230 NADRIADENÉ</v>
      </c>
      <c r="AC19" s="28" t="str">
        <f t="shared" si="2"/>
        <v>240 MEZANÍNOVÉ</v>
      </c>
      <c r="AD19" s="28" t="str">
        <f t="shared" si="2"/>
        <v>250 PRVÁ STRATA</v>
      </c>
      <c r="AE19" s="28" t="str">
        <f t="shared" si="2"/>
        <v>260 NADRIADENÉ</v>
      </c>
      <c r="AF19" s="28" t="str">
        <f t="shared" si="2"/>
        <v>270 MEZANÍNOVÉ</v>
      </c>
      <c r="AG19" s="28" t="str">
        <f t="shared" si="2"/>
        <v>280 PRVÁ STRATA</v>
      </c>
      <c r="AH19" s="28" t="str">
        <f t="shared" si="2"/>
        <v>290 PRVÝ PREDPOKLADANÝ DÁTUM UKONČENIA</v>
      </c>
      <c r="AI19" s="28" t="str">
        <f t="shared" si="2"/>
        <v>300 PRÁVNY KONEČNÝ DÁTUM SPLATNOSTI</v>
      </c>
      <c r="AJ19" s="28" t="str">
        <f aca="true" t="shared" si="3" ref="AJ19:AO19">AJ31&amp;" "&amp;AJ29</f>
        <v>310 NADRIADENÉ</v>
      </c>
      <c r="AK19" s="28" t="str">
        <f t="shared" si="3"/>
        <v>320 MEZANÍNOVÉ </v>
      </c>
      <c r="AL19" s="28" t="str">
        <f t="shared" si="3"/>
        <v>330 PRVÁ STRATA </v>
      </c>
      <c r="AM19" s="28" t="str">
        <f t="shared" si="3"/>
        <v>340 NADRIADENÉ</v>
      </c>
      <c r="AN19" s="28" t="str">
        <f t="shared" si="3"/>
        <v>350 MEZANÍNOVÉ</v>
      </c>
      <c r="AO19" s="28" t="str">
        <f t="shared" si="3"/>
        <v>360 PRVÁ STRATA</v>
      </c>
      <c r="AP19" s="28" t="str">
        <f>AP31&amp;" "&amp;AP28</f>
        <v>370 PRIAME ÚVEROVÉ SUBSTITÚTY</v>
      </c>
      <c r="AQ19" s="28" t="str">
        <f>AQ31&amp;" "&amp;AQ28</f>
        <v>380 IRS/CRS</v>
      </c>
      <c r="AR19" s="28" t="str">
        <f>AR31&amp;" "&amp;AR28</f>
        <v>390 PRÍPUSTNÉ FACILITY LIKVIDITY</v>
      </c>
      <c r="AS19" s="28" t="str">
        <f>AS31&amp;" "&amp;AS28</f>
        <v>400 INÉ (vrátane neprípustných FL)</v>
      </c>
      <c r="AT19" s="28" t="str">
        <f>AT31&amp;" "&amp;AT28</f>
        <v>410 UPLATNENÝ KONVERZNÝ FAKTOR</v>
      </c>
      <c r="AU19" s="28" t="str">
        <f>AU31&amp;" "&amp;AU26</f>
        <v>420 (-) HODNOTA EXPOZÍCIE ODPOČÍTANÁ OD VLASTNÝCH ZDROJOV</v>
      </c>
      <c r="AV19" s="28" t="str">
        <f>AV31&amp;" "&amp;AV29</f>
        <v>430 PRED UPLATNENÍM HORNÉHO OHRANIČENIA</v>
      </c>
      <c r="AW19" s="28" t="str">
        <f>AW31&amp;" "&amp;AW29</f>
        <v>440 PO UPLATNENÍ HORNÉHO OHRANIČENIA</v>
      </c>
      <c r="AX19" s="28" t="str">
        <f>AX31&amp;" "&amp;AX27</f>
        <v>450 KORELAČNÉ OBCHODNÉ PORTFÓLIO ALEBO INÉ AKO KORELAČNÉ OBCHODNÉ PORTFÓLIO?</v>
      </c>
      <c r="AY19" s="28" t="str">
        <f>AY31&amp;" "&amp;AY30</f>
        <v>460 DLHÉ</v>
      </c>
      <c r="AZ19" s="28" t="str">
        <f>AZ31&amp;" "&amp;AZ30</f>
        <v>470 KRÁTKE</v>
      </c>
      <c r="BA19" s="28" t="str">
        <f>BA31&amp;" "&amp;BA30</f>
        <v>480  ŠPECIFICKÉ RIZIKO</v>
      </c>
    </row>
    <row r="20" spans="1:53" ht="13.5" hidden="1" thickBot="1">
      <c r="A20" s="3" t="s">
        <v>4</v>
      </c>
      <c r="B20" s="3"/>
      <c r="C20" s="3"/>
      <c r="D20" s="3"/>
      <c r="E20" s="21"/>
      <c r="F20" s="3" t="s">
        <v>241</v>
      </c>
      <c r="G20" s="29" t="s">
        <v>242</v>
      </c>
      <c r="H20" s="3" t="s">
        <v>243</v>
      </c>
      <c r="I20" s="3" t="s">
        <v>244</v>
      </c>
      <c r="J20" s="3" t="s">
        <v>245</v>
      </c>
      <c r="K20" s="29" t="s">
        <v>246</v>
      </c>
      <c r="L20" s="29" t="s">
        <v>247</v>
      </c>
      <c r="M20" s="29" t="s">
        <v>248</v>
      </c>
      <c r="N20" s="29" t="s">
        <v>249</v>
      </c>
      <c r="O20" s="29" t="s">
        <v>250</v>
      </c>
      <c r="P20" s="29" t="s">
        <v>251</v>
      </c>
      <c r="Q20" s="29" t="s">
        <v>252</v>
      </c>
      <c r="R20" s="29" t="s">
        <v>253</v>
      </c>
      <c r="S20" s="29" t="s">
        <v>254</v>
      </c>
      <c r="T20" s="29" t="s">
        <v>255</v>
      </c>
      <c r="U20" s="29" t="s">
        <v>256</v>
      </c>
      <c r="V20" s="29" t="s">
        <v>257</v>
      </c>
      <c r="W20" s="29" t="s">
        <v>258</v>
      </c>
      <c r="X20" s="29" t="s">
        <v>259</v>
      </c>
      <c r="Y20" s="29" t="s">
        <v>260</v>
      </c>
      <c r="Z20" s="29" t="s">
        <v>261</v>
      </c>
      <c r="AA20" s="29" t="s">
        <v>262</v>
      </c>
      <c r="AB20" s="29" t="s">
        <v>263</v>
      </c>
      <c r="AC20" s="29" t="s">
        <v>264</v>
      </c>
      <c r="AD20" s="29" t="s">
        <v>265</v>
      </c>
      <c r="AE20" s="29" t="s">
        <v>266</v>
      </c>
      <c r="AF20" s="29" t="s">
        <v>267</v>
      </c>
      <c r="AG20" s="29" t="s">
        <v>268</v>
      </c>
      <c r="AH20" s="29" t="s">
        <v>269</v>
      </c>
      <c r="AI20" s="29" t="s">
        <v>270</v>
      </c>
      <c r="AJ20" s="29" t="s">
        <v>271</v>
      </c>
      <c r="AK20" s="29" t="s">
        <v>272</v>
      </c>
      <c r="AL20" s="29" t="s">
        <v>273</v>
      </c>
      <c r="AM20" s="29" t="s">
        <v>274</v>
      </c>
      <c r="AN20" s="29" t="s">
        <v>275</v>
      </c>
      <c r="AO20" s="29" t="s">
        <v>276</v>
      </c>
      <c r="AP20" s="29" t="s">
        <v>277</v>
      </c>
      <c r="AQ20" s="29" t="s">
        <v>278</v>
      </c>
      <c r="AR20" s="29" t="s">
        <v>279</v>
      </c>
      <c r="AS20" s="29" t="s">
        <v>280</v>
      </c>
      <c r="AT20" s="29" t="s">
        <v>281</v>
      </c>
      <c r="AU20" s="29" t="s">
        <v>282</v>
      </c>
      <c r="AV20" s="29" t="s">
        <v>283</v>
      </c>
      <c r="AW20" s="29" t="s">
        <v>284</v>
      </c>
      <c r="AX20" s="29" t="s">
        <v>285</v>
      </c>
      <c r="AY20" s="29" t="s">
        <v>286</v>
      </c>
      <c r="AZ20" s="29" t="s">
        <v>287</v>
      </c>
      <c r="BA20" s="29" t="s">
        <v>288</v>
      </c>
    </row>
    <row r="21" spans="1:53" ht="18.75" customHeight="1" thickBot="1">
      <c r="A21" s="1" t="s">
        <v>6</v>
      </c>
      <c r="B21" s="1"/>
      <c r="C21" s="2"/>
      <c r="D21" s="3"/>
      <c r="E21" s="21"/>
      <c r="F21" s="260" t="s">
        <v>232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2"/>
    </row>
    <row r="22" spans="1:53" ht="9.75" customHeight="1">
      <c r="A22" s="1" t="s">
        <v>6</v>
      </c>
      <c r="B22" s="1"/>
      <c r="C22" s="2"/>
      <c r="D22" s="3"/>
      <c r="E22" s="21"/>
      <c r="F22" s="5"/>
      <c r="G22" s="33"/>
      <c r="H22" s="34"/>
      <c r="I22" s="34"/>
      <c r="J22" s="34"/>
      <c r="K22" s="34"/>
      <c r="L22" s="3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2.75">
      <c r="A23" s="35" t="s">
        <v>5</v>
      </c>
      <c r="B23" s="35"/>
      <c r="C23" s="36"/>
      <c r="D23" s="37"/>
      <c r="E23" s="263" t="s">
        <v>39</v>
      </c>
      <c r="F23" s="39">
        <v>10</v>
      </c>
      <c r="G23" s="39">
        <v>20</v>
      </c>
      <c r="H23" s="39">
        <v>30</v>
      </c>
      <c r="I23" s="39">
        <v>40</v>
      </c>
      <c r="J23" s="39">
        <v>50</v>
      </c>
      <c r="K23" s="39">
        <v>60</v>
      </c>
      <c r="L23" s="39">
        <v>70</v>
      </c>
      <c r="M23" s="39">
        <v>80</v>
      </c>
      <c r="N23" s="39">
        <v>90</v>
      </c>
      <c r="O23" s="39">
        <v>100</v>
      </c>
      <c r="P23" s="39">
        <v>110</v>
      </c>
      <c r="Q23" s="39">
        <v>120</v>
      </c>
      <c r="R23" s="39">
        <v>130</v>
      </c>
      <c r="S23" s="39">
        <v>140</v>
      </c>
      <c r="T23" s="39">
        <v>150</v>
      </c>
      <c r="U23" s="39">
        <v>160</v>
      </c>
      <c r="V23" s="39">
        <v>170</v>
      </c>
      <c r="W23" s="39">
        <v>180</v>
      </c>
      <c r="X23" s="39">
        <v>190</v>
      </c>
      <c r="Y23" s="39">
        <v>200</v>
      </c>
      <c r="Z23" s="39">
        <v>210</v>
      </c>
      <c r="AA23" s="39">
        <v>220</v>
      </c>
      <c r="AB23" s="39">
        <v>230</v>
      </c>
      <c r="AC23" s="39">
        <v>240</v>
      </c>
      <c r="AD23" s="39">
        <v>250</v>
      </c>
      <c r="AE23" s="39">
        <v>260</v>
      </c>
      <c r="AF23" s="39">
        <v>270</v>
      </c>
      <c r="AG23" s="39">
        <v>280</v>
      </c>
      <c r="AH23" s="39">
        <v>290</v>
      </c>
      <c r="AI23" s="39">
        <v>300</v>
      </c>
      <c r="AJ23" s="39">
        <v>310</v>
      </c>
      <c r="AK23" s="39">
        <v>320</v>
      </c>
      <c r="AL23" s="39">
        <v>330</v>
      </c>
      <c r="AM23" s="39">
        <v>340</v>
      </c>
      <c r="AN23" s="39">
        <v>350</v>
      </c>
      <c r="AO23" s="39">
        <v>360</v>
      </c>
      <c r="AP23" s="39">
        <v>370</v>
      </c>
      <c r="AQ23" s="39">
        <v>380</v>
      </c>
      <c r="AR23" s="39">
        <v>390</v>
      </c>
      <c r="AS23" s="39">
        <v>400</v>
      </c>
      <c r="AT23" s="39">
        <v>410</v>
      </c>
      <c r="AU23" s="39">
        <v>420</v>
      </c>
      <c r="AV23" s="39">
        <v>430</v>
      </c>
      <c r="AW23" s="39">
        <v>440</v>
      </c>
      <c r="AX23" s="39">
        <v>450</v>
      </c>
      <c r="AY23" s="39">
        <v>460</v>
      </c>
      <c r="AZ23" s="39">
        <v>470</v>
      </c>
      <c r="BA23" s="39">
        <v>480</v>
      </c>
    </row>
    <row r="24" spans="1:53" ht="12.75" hidden="1">
      <c r="A24" s="35" t="s">
        <v>3</v>
      </c>
      <c r="B24" s="35"/>
      <c r="C24" s="36"/>
      <c r="D24" s="37"/>
      <c r="E24" s="263"/>
      <c r="F24" s="5" t="s">
        <v>289</v>
      </c>
      <c r="G24" s="38" t="s">
        <v>289</v>
      </c>
      <c r="H24" s="39" t="s">
        <v>289</v>
      </c>
      <c r="I24" s="39" t="s">
        <v>289</v>
      </c>
      <c r="J24" s="39" t="s">
        <v>289</v>
      </c>
      <c r="K24" s="39" t="s">
        <v>289</v>
      </c>
      <c r="L24" s="39" t="s">
        <v>289</v>
      </c>
      <c r="M24" s="39" t="s">
        <v>289</v>
      </c>
      <c r="N24" s="39" t="s">
        <v>290</v>
      </c>
      <c r="O24" s="39" t="s">
        <v>289</v>
      </c>
      <c r="P24" s="39" t="s">
        <v>289</v>
      </c>
      <c r="Q24" s="264" t="s">
        <v>291</v>
      </c>
      <c r="R24" s="264" t="s">
        <v>290</v>
      </c>
      <c r="S24" s="264" t="s">
        <v>290</v>
      </c>
      <c r="T24" s="264" t="s">
        <v>290</v>
      </c>
      <c r="U24" s="264" t="s">
        <v>289</v>
      </c>
      <c r="V24" s="264" t="s">
        <v>289</v>
      </c>
      <c r="W24" s="264" t="s">
        <v>290</v>
      </c>
      <c r="X24" s="264" t="s">
        <v>289</v>
      </c>
      <c r="Y24" s="264" t="s">
        <v>290</v>
      </c>
      <c r="Z24" s="264" t="s">
        <v>290</v>
      </c>
      <c r="AA24" s="264" t="s">
        <v>290</v>
      </c>
      <c r="AB24" s="264" t="s">
        <v>290</v>
      </c>
      <c r="AC24" s="264" t="s">
        <v>290</v>
      </c>
      <c r="AD24" s="264" t="s">
        <v>290</v>
      </c>
      <c r="AE24" s="264" t="s">
        <v>290</v>
      </c>
      <c r="AF24" s="264" t="s">
        <v>290</v>
      </c>
      <c r="AG24" s="264" t="s">
        <v>290</v>
      </c>
      <c r="AH24" s="264" t="s">
        <v>291</v>
      </c>
      <c r="AI24" s="264" t="s">
        <v>291</v>
      </c>
      <c r="AJ24" s="264" t="s">
        <v>290</v>
      </c>
      <c r="AK24" s="264" t="s">
        <v>290</v>
      </c>
      <c r="AL24" s="264" t="s">
        <v>290</v>
      </c>
      <c r="AM24" s="264" t="s">
        <v>290</v>
      </c>
      <c r="AN24" s="264" t="s">
        <v>290</v>
      </c>
      <c r="AO24" s="264" t="s">
        <v>290</v>
      </c>
      <c r="AP24" s="264" t="s">
        <v>290</v>
      </c>
      <c r="AQ24" s="264" t="s">
        <v>290</v>
      </c>
      <c r="AR24" s="264" t="s">
        <v>290</v>
      </c>
      <c r="AS24" s="264" t="s">
        <v>290</v>
      </c>
      <c r="AT24" s="264" t="s">
        <v>290</v>
      </c>
      <c r="AU24" s="264" t="s">
        <v>290</v>
      </c>
      <c r="AV24" s="264" t="s">
        <v>290</v>
      </c>
      <c r="AW24" s="264" t="s">
        <v>290</v>
      </c>
      <c r="AX24" s="264" t="s">
        <v>289</v>
      </c>
      <c r="AY24" s="264" t="s">
        <v>290</v>
      </c>
      <c r="AZ24" s="264" t="s">
        <v>290</v>
      </c>
      <c r="BA24" s="264" t="s">
        <v>290</v>
      </c>
    </row>
    <row r="25" spans="1:53" ht="13.5" thickBot="1">
      <c r="A25" s="1" t="s">
        <v>6</v>
      </c>
      <c r="B25" s="1"/>
      <c r="C25" s="2"/>
      <c r="D25" s="3"/>
      <c r="E25" s="21"/>
      <c r="F25" s="5"/>
      <c r="G25" s="4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36" customHeight="1">
      <c r="A26" s="1" t="s">
        <v>6</v>
      </c>
      <c r="B26" s="1"/>
      <c r="C26" s="2"/>
      <c r="D26" s="3"/>
      <c r="E26" s="399" t="s">
        <v>292</v>
      </c>
      <c r="F26" s="399" t="s">
        <v>293</v>
      </c>
      <c r="G26" s="381" t="s">
        <v>551</v>
      </c>
      <c r="H26" s="381" t="s">
        <v>552</v>
      </c>
      <c r="I26" s="381" t="s">
        <v>294</v>
      </c>
      <c r="J26" s="381" t="s">
        <v>553</v>
      </c>
      <c r="K26" s="381" t="s">
        <v>554</v>
      </c>
      <c r="L26" s="381" t="s">
        <v>555</v>
      </c>
      <c r="M26" s="402" t="s">
        <v>556</v>
      </c>
      <c r="N26" s="403"/>
      <c r="O26" s="404"/>
      <c r="P26" s="381" t="s">
        <v>295</v>
      </c>
      <c r="Q26" s="402" t="s">
        <v>557</v>
      </c>
      <c r="R26" s="404"/>
      <c r="S26" s="265"/>
      <c r="T26" s="266" t="s">
        <v>558</v>
      </c>
      <c r="U26" s="266"/>
      <c r="V26" s="266"/>
      <c r="W26" s="266"/>
      <c r="X26" s="266"/>
      <c r="Y26" s="266"/>
      <c r="Z26" s="266"/>
      <c r="AA26" s="266"/>
      <c r="AB26" s="382" t="s">
        <v>559</v>
      </c>
      <c r="AC26" s="383"/>
      <c r="AD26" s="383"/>
      <c r="AE26" s="383"/>
      <c r="AF26" s="383"/>
      <c r="AG26" s="383"/>
      <c r="AH26" s="383"/>
      <c r="AI26" s="405"/>
      <c r="AJ26" s="382" t="s">
        <v>560</v>
      </c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1" t="s">
        <v>561</v>
      </c>
      <c r="AV26" s="377" t="s">
        <v>562</v>
      </c>
      <c r="AW26" s="377"/>
      <c r="AX26" s="390" t="s">
        <v>563</v>
      </c>
      <c r="AY26" s="390"/>
      <c r="AZ26" s="390"/>
      <c r="BA26" s="391"/>
    </row>
    <row r="27" spans="1:53" ht="54">
      <c r="A27" s="1" t="s">
        <v>6</v>
      </c>
      <c r="B27" s="1"/>
      <c r="C27" s="2"/>
      <c r="D27" s="3"/>
      <c r="E27" s="400"/>
      <c r="F27" s="400"/>
      <c r="G27" s="379"/>
      <c r="H27" s="379"/>
      <c r="I27" s="379"/>
      <c r="J27" s="379"/>
      <c r="K27" s="379"/>
      <c r="L27" s="379"/>
      <c r="M27" s="378" t="s">
        <v>564</v>
      </c>
      <c r="N27" s="378" t="s">
        <v>296</v>
      </c>
      <c r="O27" s="378" t="s">
        <v>297</v>
      </c>
      <c r="P27" s="379"/>
      <c r="Q27" s="378" t="s">
        <v>298</v>
      </c>
      <c r="R27" s="378" t="s">
        <v>565</v>
      </c>
      <c r="S27" s="406" t="s">
        <v>566</v>
      </c>
      <c r="T27" s="378" t="s">
        <v>299</v>
      </c>
      <c r="U27" s="378" t="s">
        <v>567</v>
      </c>
      <c r="V27" s="378" t="s">
        <v>568</v>
      </c>
      <c r="W27" s="378" t="s">
        <v>569</v>
      </c>
      <c r="X27" s="378" t="s">
        <v>570</v>
      </c>
      <c r="Y27" s="378" t="s">
        <v>571</v>
      </c>
      <c r="Z27" s="378" t="s">
        <v>572</v>
      </c>
      <c r="AA27" s="378" t="s">
        <v>573</v>
      </c>
      <c r="AB27" s="392" t="s">
        <v>574</v>
      </c>
      <c r="AC27" s="393"/>
      <c r="AD27" s="394"/>
      <c r="AE27" s="392" t="s">
        <v>575</v>
      </c>
      <c r="AF27" s="393"/>
      <c r="AG27" s="394"/>
      <c r="AH27" s="392" t="s">
        <v>576</v>
      </c>
      <c r="AI27" s="394"/>
      <c r="AJ27" s="395" t="s">
        <v>577</v>
      </c>
      <c r="AK27" s="395"/>
      <c r="AL27" s="395"/>
      <c r="AM27" s="395"/>
      <c r="AN27" s="395"/>
      <c r="AO27" s="395"/>
      <c r="AP27" s="377" t="s">
        <v>578</v>
      </c>
      <c r="AQ27" s="377"/>
      <c r="AR27" s="377"/>
      <c r="AS27" s="377"/>
      <c r="AT27" s="268" t="s">
        <v>579</v>
      </c>
      <c r="AU27" s="379"/>
      <c r="AV27" s="377"/>
      <c r="AW27" s="377"/>
      <c r="AX27" s="377" t="s">
        <v>580</v>
      </c>
      <c r="AY27" s="377" t="s">
        <v>581</v>
      </c>
      <c r="AZ27" s="377"/>
      <c r="BA27" s="384" t="s">
        <v>582</v>
      </c>
    </row>
    <row r="28" spans="1:53" ht="18" customHeight="1">
      <c r="A28" s="1" t="s">
        <v>6</v>
      </c>
      <c r="B28" s="1"/>
      <c r="C28" s="2"/>
      <c r="D28" s="3"/>
      <c r="E28" s="400"/>
      <c r="F28" s="400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406"/>
      <c r="T28" s="379"/>
      <c r="U28" s="379"/>
      <c r="V28" s="379"/>
      <c r="W28" s="379"/>
      <c r="X28" s="379"/>
      <c r="Y28" s="379"/>
      <c r="Z28" s="379"/>
      <c r="AA28" s="379"/>
      <c r="AB28" s="378" t="s">
        <v>583</v>
      </c>
      <c r="AC28" s="378" t="s">
        <v>584</v>
      </c>
      <c r="AD28" s="378" t="s">
        <v>585</v>
      </c>
      <c r="AE28" s="378" t="s">
        <v>583</v>
      </c>
      <c r="AF28" s="378" t="s">
        <v>584</v>
      </c>
      <c r="AG28" s="378" t="s">
        <v>585</v>
      </c>
      <c r="AH28" s="378" t="s">
        <v>586</v>
      </c>
      <c r="AI28" s="378" t="s">
        <v>587</v>
      </c>
      <c r="AJ28" s="396" t="s">
        <v>574</v>
      </c>
      <c r="AK28" s="397"/>
      <c r="AL28" s="398"/>
      <c r="AM28" s="377" t="s">
        <v>575</v>
      </c>
      <c r="AN28" s="377"/>
      <c r="AO28" s="377"/>
      <c r="AP28" s="378" t="s">
        <v>588</v>
      </c>
      <c r="AQ28" s="378" t="s">
        <v>589</v>
      </c>
      <c r="AR28" s="378" t="s">
        <v>590</v>
      </c>
      <c r="AS28" s="378" t="s">
        <v>591</v>
      </c>
      <c r="AT28" s="387" t="s">
        <v>592</v>
      </c>
      <c r="AU28" s="379"/>
      <c r="AV28" s="377"/>
      <c r="AW28" s="377"/>
      <c r="AX28" s="377"/>
      <c r="AY28" s="377"/>
      <c r="AZ28" s="377"/>
      <c r="BA28" s="384"/>
    </row>
    <row r="29" spans="1:53" ht="12.75">
      <c r="A29" s="1" t="s">
        <v>6</v>
      </c>
      <c r="C29" s="2"/>
      <c r="D29" s="3"/>
      <c r="E29" s="400"/>
      <c r="F29" s="400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406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8" t="s">
        <v>583</v>
      </c>
      <c r="AK29" s="378" t="s">
        <v>593</v>
      </c>
      <c r="AL29" s="378" t="s">
        <v>594</v>
      </c>
      <c r="AM29" s="378" t="s">
        <v>583</v>
      </c>
      <c r="AN29" s="378" t="s">
        <v>584</v>
      </c>
      <c r="AO29" s="378" t="s">
        <v>585</v>
      </c>
      <c r="AP29" s="379"/>
      <c r="AQ29" s="379"/>
      <c r="AR29" s="379"/>
      <c r="AS29" s="379"/>
      <c r="AT29" s="388"/>
      <c r="AU29" s="379"/>
      <c r="AV29" s="385" t="s">
        <v>595</v>
      </c>
      <c r="AW29" s="387" t="s">
        <v>596</v>
      </c>
      <c r="AX29" s="377"/>
      <c r="AY29" s="377"/>
      <c r="AZ29" s="377"/>
      <c r="BA29" s="384"/>
    </row>
    <row r="30" spans="1:53" ht="54">
      <c r="A30" s="1" t="s">
        <v>6</v>
      </c>
      <c r="C30" s="2"/>
      <c r="D30" s="3"/>
      <c r="E30" s="401"/>
      <c r="F30" s="401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27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9"/>
      <c r="AU30" s="380"/>
      <c r="AV30" s="386"/>
      <c r="AW30" s="389"/>
      <c r="AX30" s="377"/>
      <c r="AY30" s="267" t="s">
        <v>597</v>
      </c>
      <c r="AZ30" s="267" t="s">
        <v>598</v>
      </c>
      <c r="BA30" s="269" t="s">
        <v>599</v>
      </c>
    </row>
    <row r="31" spans="1:53" ht="18" customHeight="1">
      <c r="A31" s="1" t="s">
        <v>6</v>
      </c>
      <c r="C31" s="2"/>
      <c r="D31" s="3"/>
      <c r="E31" s="271" t="s">
        <v>300</v>
      </c>
      <c r="F31" s="271" t="s">
        <v>600</v>
      </c>
      <c r="G31" s="272" t="s">
        <v>601</v>
      </c>
      <c r="H31" s="272" t="s">
        <v>602</v>
      </c>
      <c r="I31" s="272" t="s">
        <v>603</v>
      </c>
      <c r="J31" s="272" t="s">
        <v>604</v>
      </c>
      <c r="K31" s="273" t="s">
        <v>605</v>
      </c>
      <c r="L31" s="274" t="s">
        <v>606</v>
      </c>
      <c r="M31" s="274" t="s">
        <v>607</v>
      </c>
      <c r="N31" s="274" t="s">
        <v>608</v>
      </c>
      <c r="O31" s="274" t="s">
        <v>609</v>
      </c>
      <c r="P31" s="272" t="s">
        <v>610</v>
      </c>
      <c r="Q31" s="272" t="s">
        <v>611</v>
      </c>
      <c r="R31" s="272" t="s">
        <v>612</v>
      </c>
      <c r="S31" s="272" t="s">
        <v>613</v>
      </c>
      <c r="T31" s="272" t="s">
        <v>614</v>
      </c>
      <c r="U31" s="272" t="s">
        <v>615</v>
      </c>
      <c r="V31" s="272" t="s">
        <v>616</v>
      </c>
      <c r="W31" s="272" t="s">
        <v>617</v>
      </c>
      <c r="X31" s="275" t="s">
        <v>618</v>
      </c>
      <c r="Y31" s="275" t="s">
        <v>619</v>
      </c>
      <c r="Z31" s="275" t="s">
        <v>620</v>
      </c>
      <c r="AA31" s="275" t="s">
        <v>621</v>
      </c>
      <c r="AB31" s="272" t="s">
        <v>622</v>
      </c>
      <c r="AC31" s="272" t="s">
        <v>623</v>
      </c>
      <c r="AD31" s="272" t="s">
        <v>624</v>
      </c>
      <c r="AE31" s="275" t="s">
        <v>625</v>
      </c>
      <c r="AF31" s="275" t="s">
        <v>626</v>
      </c>
      <c r="AG31" s="275" t="s">
        <v>627</v>
      </c>
      <c r="AH31" s="276" t="s">
        <v>628</v>
      </c>
      <c r="AI31" s="276" t="s">
        <v>629</v>
      </c>
      <c r="AJ31" s="276" t="s">
        <v>630</v>
      </c>
      <c r="AK31" s="276" t="s">
        <v>631</v>
      </c>
      <c r="AL31" s="276" t="s">
        <v>632</v>
      </c>
      <c r="AM31" s="272" t="s">
        <v>633</v>
      </c>
      <c r="AN31" s="272" t="s">
        <v>634</v>
      </c>
      <c r="AO31" s="272" t="s">
        <v>635</v>
      </c>
      <c r="AP31" s="272" t="s">
        <v>636</v>
      </c>
      <c r="AQ31" s="272" t="s">
        <v>637</v>
      </c>
      <c r="AR31" s="272" t="s">
        <v>638</v>
      </c>
      <c r="AS31" s="272" t="s">
        <v>639</v>
      </c>
      <c r="AT31" s="272" t="s">
        <v>640</v>
      </c>
      <c r="AU31" s="272" t="s">
        <v>641</v>
      </c>
      <c r="AV31" s="272" t="s">
        <v>642</v>
      </c>
      <c r="AW31" s="276" t="s">
        <v>643</v>
      </c>
      <c r="AX31" s="272" t="s">
        <v>644</v>
      </c>
      <c r="AY31" s="272" t="s">
        <v>645</v>
      </c>
      <c r="AZ31" s="272" t="s">
        <v>646</v>
      </c>
      <c r="BA31" s="277" t="s">
        <v>647</v>
      </c>
    </row>
    <row r="32" spans="1:53" ht="19.5" customHeight="1">
      <c r="A32" s="278" t="s">
        <v>301</v>
      </c>
      <c r="B32" s="278"/>
      <c r="C32" s="278"/>
      <c r="D32" s="278"/>
      <c r="E32" s="279">
        <v>1</v>
      </c>
      <c r="F32" s="280"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1">
        <v>0</v>
      </c>
      <c r="O32" s="280">
        <v>0</v>
      </c>
      <c r="P32" s="280">
        <v>0</v>
      </c>
      <c r="Q32" s="282">
        <v>0</v>
      </c>
      <c r="R32" s="283">
        <v>0</v>
      </c>
      <c r="S32" s="283">
        <v>0</v>
      </c>
      <c r="T32" s="281">
        <v>0</v>
      </c>
      <c r="U32" s="280">
        <v>0</v>
      </c>
      <c r="V32" s="280">
        <v>0</v>
      </c>
      <c r="W32" s="280">
        <v>0</v>
      </c>
      <c r="X32" s="280"/>
      <c r="Y32" s="281">
        <v>0</v>
      </c>
      <c r="Z32" s="280">
        <v>0</v>
      </c>
      <c r="AA32" s="281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2">
        <v>0</v>
      </c>
      <c r="AI32" s="282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4">
        <v>0</v>
      </c>
      <c r="AY32" s="280">
        <v>0</v>
      </c>
      <c r="AZ32" s="280">
        <v>0</v>
      </c>
      <c r="BA32" s="280">
        <v>0</v>
      </c>
    </row>
  </sheetData>
  <sheetProtection/>
  <mergeCells count="61">
    <mergeCell ref="E26:E30"/>
    <mergeCell ref="AO29:AO30"/>
    <mergeCell ref="AJ29:AJ30"/>
    <mergeCell ref="K26:K30"/>
    <mergeCell ref="P26:P30"/>
    <mergeCell ref="M27:M30"/>
    <mergeCell ref="N27:N30"/>
    <mergeCell ref="Q27:Q30"/>
    <mergeCell ref="R27:R30"/>
    <mergeCell ref="L26:L30"/>
    <mergeCell ref="J26:J30"/>
    <mergeCell ref="AK29:AK30"/>
    <mergeCell ref="O27:O30"/>
    <mergeCell ref="AB28:AB30"/>
    <mergeCell ref="M26:O26"/>
    <mergeCell ref="Q26:R26"/>
    <mergeCell ref="AB26:AI26"/>
    <mergeCell ref="AI28:AI30"/>
    <mergeCell ref="AH28:AH30"/>
    <mergeCell ref="S27:S29"/>
    <mergeCell ref="F26:F30"/>
    <mergeCell ref="G26:G30"/>
    <mergeCell ref="H26:H30"/>
    <mergeCell ref="I26:I30"/>
    <mergeCell ref="AH27:AI27"/>
    <mergeCell ref="AJ27:AO27"/>
    <mergeCell ref="AJ28:AL28"/>
    <mergeCell ref="Z27:Z30"/>
    <mergeCell ref="AB27:AD27"/>
    <mergeCell ref="AG28:AG30"/>
    <mergeCell ref="AC28:AC30"/>
    <mergeCell ref="AX26:BA26"/>
    <mergeCell ref="T27:T30"/>
    <mergeCell ref="U27:U30"/>
    <mergeCell ref="V27:V30"/>
    <mergeCell ref="W27:W30"/>
    <mergeCell ref="X27:X30"/>
    <mergeCell ref="Y27:Y30"/>
    <mergeCell ref="AE27:AG27"/>
    <mergeCell ref="AA27:AA30"/>
    <mergeCell ref="AD28:AD30"/>
    <mergeCell ref="AY27:AZ29"/>
    <mergeCell ref="BA27:BA29"/>
    <mergeCell ref="AP28:AP30"/>
    <mergeCell ref="AQ28:AQ30"/>
    <mergeCell ref="AR28:AR30"/>
    <mergeCell ref="AS28:AS30"/>
    <mergeCell ref="AV29:AV30"/>
    <mergeCell ref="AT28:AT30"/>
    <mergeCell ref="AV26:AW28"/>
    <mergeCell ref="AW29:AW30"/>
    <mergeCell ref="AX27:AX30"/>
    <mergeCell ref="AE28:AE30"/>
    <mergeCell ref="AF28:AF30"/>
    <mergeCell ref="AM28:AO28"/>
    <mergeCell ref="AL29:AL30"/>
    <mergeCell ref="AM29:AM30"/>
    <mergeCell ref="AN29:AN30"/>
    <mergeCell ref="AU26:AU30"/>
    <mergeCell ref="AJ26:AT26"/>
    <mergeCell ref="AP27:AS27"/>
  </mergeCells>
  <printOptions horizontalCentered="1"/>
  <pageMargins left="0.2362204724409449" right="0.2362204724409449" top="0.5511811023622047" bottom="0.4330708661417323" header="0.31496062992125984" footer="0.31496062992125984"/>
  <pageSetup horizontalDpi="600" verticalDpi="600" orientation="landscape" paperSize="9" scale="2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Florian</dc:creator>
  <cp:keywords/>
  <dc:description/>
  <cp:lastModifiedBy>polak</cp:lastModifiedBy>
  <cp:lastPrinted>2015-03-25T09:39:23Z</cp:lastPrinted>
  <dcterms:created xsi:type="dcterms:W3CDTF">2014-04-01T11:46:50Z</dcterms:created>
  <dcterms:modified xsi:type="dcterms:W3CDTF">2016-03-11T10:04:40Z</dcterms:modified>
  <cp:category/>
  <cp:version/>
  <cp:contentType/>
  <cp:contentStatus/>
</cp:coreProperties>
</file>