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65516" windowWidth="19420" windowHeight="6410" tabRatio="808" activeTab="0"/>
  </bookViews>
  <sheets>
    <sheet name="VZ" sheetId="1" r:id="rId1"/>
    <sheet name="PVZ" sheetId="2" r:id="rId2"/>
    <sheet name="Likvidita" sheetId="3" r:id="rId3"/>
    <sheet name="Akcie" sheetId="4" r:id="rId4"/>
    <sheet name="Zisky a straty" sheetId="5" r:id="rId5"/>
    <sheet name="Zabezpečenie" sheetId="6" r:id="rId6"/>
    <sheet name="Expozície" sheetId="7" r:id="rId7"/>
    <sheet name="Finančná páka" sheetId="8" r:id="rId8"/>
  </sheets>
  <definedNames/>
  <calcPr fullCalcOnLoad="1"/>
</workbook>
</file>

<file path=xl/sharedStrings.xml><?xml version="1.0" encoding="utf-8"?>
<sst xmlns="http://schemas.openxmlformats.org/spreadsheetml/2006/main" count="149" uniqueCount="99">
  <si>
    <t>Vlastné zdroje</t>
  </si>
  <si>
    <t>Položky vlastných zdrojov</t>
  </si>
  <si>
    <t>Požiadavky na vlastné zdroje</t>
  </si>
  <si>
    <t>Zabezpečenie</t>
  </si>
  <si>
    <t>Druh zabezpečenia</t>
  </si>
  <si>
    <t>Zabezpečenie spolu</t>
  </si>
  <si>
    <t>Nehnuteľnosti</t>
  </si>
  <si>
    <t>Cenné papiere</t>
  </si>
  <si>
    <t>Peňažné prostriedky</t>
  </si>
  <si>
    <t>Ostatné</t>
  </si>
  <si>
    <t>Spolu</t>
  </si>
  <si>
    <t>Akcie</t>
  </si>
  <si>
    <t>Opravné položky</t>
  </si>
  <si>
    <t>Verejne neobchodovateľné</t>
  </si>
  <si>
    <t>Druh ceny použitej na ocenenie</t>
  </si>
  <si>
    <t>Zisky a straty</t>
  </si>
  <si>
    <t>Realizované zisky</t>
  </si>
  <si>
    <t>Realizované straty</t>
  </si>
  <si>
    <t>Nerealizované zisky</t>
  </si>
  <si>
    <t>Nerealizované straty</t>
  </si>
  <si>
    <t>nešpecifikované</t>
  </si>
  <si>
    <t>Aktíva</t>
  </si>
  <si>
    <t>Pasíva</t>
  </si>
  <si>
    <t>Likvidita odhadovaná</t>
  </si>
  <si>
    <t>Výška v tis. EUR</t>
  </si>
  <si>
    <t>Čistá hodnota expozície v tis. EUR</t>
  </si>
  <si>
    <t xml:space="preserve">          Splatené základné imanie</t>
  </si>
  <si>
    <t xml:space="preserve">          Rezervný fond</t>
  </si>
  <si>
    <t xml:space="preserve">          Nerozdelený zisk minulých rokov</t>
  </si>
  <si>
    <t xml:space="preserve">          Čistá účtovná hodnota programového vybavenia</t>
  </si>
  <si>
    <t>Rozdiel aktív a pasív</t>
  </si>
  <si>
    <t xml:space="preserve">          Podriadené dlhy</t>
  </si>
  <si>
    <t>Kapitál Tier 1</t>
  </si>
  <si>
    <t xml:space="preserve">     Vlastný kapitál Tier 1</t>
  </si>
  <si>
    <t xml:space="preserve">     Dodatočný kapitál Tier 1</t>
  </si>
  <si>
    <t>Kapitál Tier 2</t>
  </si>
  <si>
    <t xml:space="preserve">          Akumulovaný iný komplexný účtovný výsledok</t>
  </si>
  <si>
    <t>Hodnota rizikovej expozície</t>
  </si>
  <si>
    <t>Celková hodnota rizikovej expozície</t>
  </si>
  <si>
    <t>Rizikovo vážené expozície pre kreditné riziko a kreditné riziko protistrany</t>
  </si>
  <si>
    <t xml:space="preserve">     Ústredné vlády alebo centrálne banky</t>
  </si>
  <si>
    <t xml:space="preserve">     Regionálne vlády alebo miestne orgány</t>
  </si>
  <si>
    <t xml:space="preserve">     Subjekty verejného sektora </t>
  </si>
  <si>
    <t xml:space="preserve">     Multilaterálne rozvojové banky</t>
  </si>
  <si>
    <t xml:space="preserve">     Medzinárodné organizácie</t>
  </si>
  <si>
    <t xml:space="preserve">     Inštitúcie</t>
  </si>
  <si>
    <t xml:space="preserve">     Podnikateľské subjekty</t>
  </si>
  <si>
    <t xml:space="preserve">     Retail</t>
  </si>
  <si>
    <t xml:space="preserve">     Zabezpečené hypotékami na nehnuteľný majetok</t>
  </si>
  <si>
    <t xml:space="preserve">     Expozície v stave zlyhania </t>
  </si>
  <si>
    <t xml:space="preserve">     Položky, s ktorými súvisí osobitne vysoké riziko</t>
  </si>
  <si>
    <t xml:space="preserve">     Kryté dlhopisy</t>
  </si>
  <si>
    <t xml:space="preserve">     Pohľadávky voči inštitúciám a podnikateľským subjektom s krátkodobým ratingovým hodnotením </t>
  </si>
  <si>
    <t xml:space="preserve">     Podniky kolektívneho investovania (PKI)</t>
  </si>
  <si>
    <t xml:space="preserve">     Vlastný kapitál</t>
  </si>
  <si>
    <t xml:space="preserve">     Iné položky</t>
  </si>
  <si>
    <t xml:space="preserve">     Sekuritizačné pozície</t>
  </si>
  <si>
    <t>Hodnota rizikových expozícií pre riziká vyrovnania/dodania</t>
  </si>
  <si>
    <t>Hodnota rizikových expozícií pre pozičné, devízové a komoditné riziko</t>
  </si>
  <si>
    <t xml:space="preserve">     Obchodované dlhové nástroje</t>
  </si>
  <si>
    <t xml:space="preserve">     Devízy</t>
  </si>
  <si>
    <t xml:space="preserve">     Komodity</t>
  </si>
  <si>
    <t>Hodnota rizikových expozícií pre operačné riziko</t>
  </si>
  <si>
    <t>Hodnota rizikových expozícií pre úpravu ocenenia pohľadávky</t>
  </si>
  <si>
    <t>Iné hodnoty rizikových expozícií</t>
  </si>
  <si>
    <t>Hodnota rizikových expozícií súvisiaca s veľkou majetkovou angažovanosťou v obchodnej knihe</t>
  </si>
  <si>
    <t>Trieda expozície</t>
  </si>
  <si>
    <t>Hrubá hodnota</t>
  </si>
  <si>
    <t>Čistá hodnota</t>
  </si>
  <si>
    <t>Iné</t>
  </si>
  <si>
    <t>Inštitúcie</t>
  </si>
  <si>
    <t>Podnikateľské subjekty</t>
  </si>
  <si>
    <t>Retail</t>
  </si>
  <si>
    <t>Ústredné vlády a centrálne banky</t>
  </si>
  <si>
    <t>V stave zlyhania</t>
  </si>
  <si>
    <t>Expozície</t>
  </si>
  <si>
    <t>Verejne obchodovateľné</t>
  </si>
  <si>
    <t>Banka nemá žiadne pozície v akciách.</t>
  </si>
  <si>
    <t>do 30 D</t>
  </si>
  <si>
    <t>30 D - 90 D</t>
  </si>
  <si>
    <t>90 D - 360 D</t>
  </si>
  <si>
    <t>360 D - 720 D</t>
  </si>
  <si>
    <t>720 D - 1800 D</t>
  </si>
  <si>
    <t>nad 1800 D</t>
  </si>
  <si>
    <t>Vo forme podielov na majetku v podnikoch kolektívneho investovania</t>
  </si>
  <si>
    <t>Subjekty verejného sektora</t>
  </si>
  <si>
    <t xml:space="preserve">          Iné úpravy kapitálu CET1</t>
  </si>
  <si>
    <t>Pohľadávky oceňované na individuálnom základe - úroveň 1</t>
  </si>
  <si>
    <t>Pohľadávky oceňované na individuálnom základe - úroveň 2</t>
  </si>
  <si>
    <t>Pohľadávky oceňované na individuálnom základe - úroveň 3</t>
  </si>
  <si>
    <t>Pohľadávky oceňované na portfóliovom základe</t>
  </si>
  <si>
    <t>Výška v tis. EUR, resp. v %</t>
  </si>
  <si>
    <t>Veľkosť celkovej expozície ukazovateľa finančnej páky</t>
  </si>
  <si>
    <t>Ukazovateľ finančnej páky</t>
  </si>
  <si>
    <t>Položka</t>
  </si>
  <si>
    <t>Finančná páka</t>
  </si>
  <si>
    <t>Banka neuplatňuje článok 473a Nariadenia Európskeho parlamentu a rady (EÚ) č. 575/2013, t.j. neuplatňuje prechodné opatrenia v súvislosti s medzinárodným  štandardom  finančného výkazníctva IFRS 9 a vlastné zdroje, kapitál a ukazovatele finančnej páky banky už v plnom rozsahu vyjadrujú dôsledky zavedenia medzinárodného  štandardu  finančného výkazníctva IFRS 9.</t>
  </si>
  <si>
    <t>Celková hodnota expozícií</t>
  </si>
  <si>
    <t>12,82%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</si>
</sst>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B]d\.\ mmmm\ yyyy"/>
    <numFmt numFmtId="177" formatCode="#\ ##0;\-#\ ##0;#"/>
    <numFmt numFmtId="178" formatCode="#\ ##0.00;\-#\ ##0.00;#"/>
    <numFmt numFmtId="179" formatCode="[$-10409]#\ ###\ ###\ ###\ ##0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[$-10409]#\ ###\ ###\ ##0"/>
    <numFmt numFmtId="185" formatCode="0.0%"/>
    <numFmt numFmtId="186" formatCode="[$-10409]0;\(0\)"/>
  </numFmts>
  <fonts count="41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0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5" applyNumberFormat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3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3" fillId="33" borderId="10" xfId="0" applyFont="1" applyFill="1" applyBorder="1" applyAlignment="1">
      <alignment horizontal="center" wrapText="1"/>
    </xf>
    <xf numFmtId="3" fontId="3" fillId="33" borderId="11" xfId="0" applyNumberFormat="1" applyFont="1" applyFill="1" applyBorder="1" applyAlignment="1">
      <alignment horizontal="center" wrapText="1"/>
    </xf>
    <xf numFmtId="0" fontId="1" fillId="0" borderId="12" xfId="0" applyFont="1" applyBorder="1" applyAlignment="1">
      <alignment wrapText="1"/>
    </xf>
    <xf numFmtId="3" fontId="1" fillId="0" borderId="12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3" fillId="34" borderId="12" xfId="0" applyFont="1" applyFill="1" applyBorder="1" applyAlignment="1">
      <alignment horizontal="left" wrapText="1"/>
    </xf>
    <xf numFmtId="3" fontId="3" fillId="34" borderId="12" xfId="0" applyNumberFormat="1" applyFont="1" applyFill="1" applyBorder="1" applyAlignment="1">
      <alignment wrapText="1"/>
    </xf>
    <xf numFmtId="2" fontId="3" fillId="33" borderId="12" xfId="0" applyNumberFormat="1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9" fontId="1" fillId="0" borderId="12" xfId="0" applyNumberFormat="1" applyFont="1" applyBorder="1" applyAlignment="1">
      <alignment horizontal="left" wrapText="1"/>
    </xf>
    <xf numFmtId="2" fontId="3" fillId="33" borderId="14" xfId="0" applyNumberFormat="1" applyFont="1" applyFill="1" applyBorder="1" applyAlignment="1">
      <alignment vertical="center"/>
    </xf>
    <xf numFmtId="2" fontId="3" fillId="33" borderId="1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3" fontId="1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wrapText="1" readingOrder="1"/>
    </xf>
    <xf numFmtId="0" fontId="3" fillId="35" borderId="12" xfId="0" applyFont="1" applyFill="1" applyBorder="1" applyAlignment="1" applyProtection="1">
      <alignment horizontal="center" vertical="center" wrapText="1" readingOrder="1"/>
      <protection locked="0"/>
    </xf>
    <xf numFmtId="0" fontId="3" fillId="35" borderId="12" xfId="0" applyFont="1" applyFill="1" applyBorder="1" applyAlignment="1" applyProtection="1">
      <alignment horizontal="center" vertical="top" wrapText="1" readingOrder="1"/>
      <protection locked="0"/>
    </xf>
    <xf numFmtId="0" fontId="1" fillId="0" borderId="12" xfId="0" applyFont="1" applyBorder="1" applyAlignment="1">
      <alignment/>
    </xf>
    <xf numFmtId="0" fontId="40" fillId="0" borderId="12" xfId="57" applyFont="1" applyBorder="1">
      <alignment/>
      <protection/>
    </xf>
    <xf numFmtId="3" fontId="1" fillId="36" borderId="12" xfId="0" applyNumberFormat="1" applyFont="1" applyFill="1" applyBorder="1" applyAlignment="1">
      <alignment wrapText="1"/>
    </xf>
    <xf numFmtId="185" fontId="1" fillId="0" borderId="12" xfId="0" applyNumberFormat="1" applyFont="1" applyBorder="1" applyAlignment="1">
      <alignment horizontal="right" wrapText="1"/>
    </xf>
    <xf numFmtId="0" fontId="1" fillId="0" borderId="0" xfId="0" applyFont="1" applyFill="1" applyAlignment="1">
      <alignment/>
    </xf>
    <xf numFmtId="3" fontId="40" fillId="0" borderId="12" xfId="57" applyNumberFormat="1" applyFont="1" applyBorder="1">
      <alignment/>
      <protection/>
    </xf>
    <xf numFmtId="0" fontId="3" fillId="35" borderId="14" xfId="0" applyFont="1" applyFill="1" applyBorder="1" applyAlignment="1" applyProtection="1">
      <alignment horizontal="center" vertical="center" wrapText="1" readingOrder="1"/>
      <protection locked="0"/>
    </xf>
    <xf numFmtId="0" fontId="3" fillId="35" borderId="15" xfId="0" applyFont="1" applyFill="1" applyBorder="1" applyAlignment="1" applyProtection="1">
      <alignment horizontal="center" vertical="center" wrapText="1" readingOrder="1"/>
      <protection locked="0"/>
    </xf>
    <xf numFmtId="0" fontId="3" fillId="35" borderId="16" xfId="0" applyFont="1" applyFill="1" applyBorder="1" applyAlignment="1" applyProtection="1">
      <alignment horizontal="center" vertical="center" wrapText="1" readingOrder="1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88A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888A9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83002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53.421875" style="3" bestFit="1" customWidth="1"/>
    <col min="2" max="2" width="13.421875" style="2" bestFit="1" customWidth="1"/>
    <col min="3" max="16384" width="9.140625" style="3" customWidth="1"/>
  </cols>
  <sheetData>
    <row r="1" spans="1:3" ht="10.5">
      <c r="A1" s="18" t="s">
        <v>0</v>
      </c>
      <c r="B1" s="19"/>
      <c r="C1" s="17"/>
    </row>
    <row r="2" ht="10.5">
      <c r="A2" s="1"/>
    </row>
    <row r="4" spans="1:2" ht="10.5">
      <c r="A4" s="4" t="s">
        <v>1</v>
      </c>
      <c r="B4" s="5" t="s">
        <v>24</v>
      </c>
    </row>
    <row r="5" spans="1:2" ht="9.75">
      <c r="A5" s="6" t="s">
        <v>32</v>
      </c>
      <c r="B5" s="7">
        <v>92746</v>
      </c>
    </row>
    <row r="6" spans="1:2" ht="9.75">
      <c r="A6" s="6" t="s">
        <v>33</v>
      </c>
      <c r="B6" s="7">
        <v>92746</v>
      </c>
    </row>
    <row r="7" spans="1:2" ht="9.75">
      <c r="A7" s="6" t="s">
        <v>26</v>
      </c>
      <c r="B7" s="7">
        <v>25121</v>
      </c>
    </row>
    <row r="8" spans="1:2" ht="9.75">
      <c r="A8" s="6" t="s">
        <v>27</v>
      </c>
      <c r="B8" s="7">
        <v>5024</v>
      </c>
    </row>
    <row r="9" spans="1:2" ht="9.75">
      <c r="A9" s="6" t="s">
        <v>28</v>
      </c>
      <c r="B9" s="7">
        <v>62251</v>
      </c>
    </row>
    <row r="10" spans="1:2" ht="9.75">
      <c r="A10" s="6" t="s">
        <v>36</v>
      </c>
      <c r="B10" s="7">
        <v>885</v>
      </c>
    </row>
    <row r="11" spans="1:2" ht="9.75">
      <c r="A11" s="6" t="s">
        <v>29</v>
      </c>
      <c r="B11" s="7">
        <v>-404</v>
      </c>
    </row>
    <row r="12" spans="1:2" ht="9.75">
      <c r="A12" s="6" t="s">
        <v>86</v>
      </c>
      <c r="B12" s="7">
        <v>-131</v>
      </c>
    </row>
    <row r="13" spans="1:2" ht="9.75">
      <c r="A13" s="6" t="s">
        <v>34</v>
      </c>
      <c r="B13" s="7">
        <v>0</v>
      </c>
    </row>
    <row r="14" spans="1:2" ht="9.75">
      <c r="A14" s="6" t="s">
        <v>35</v>
      </c>
      <c r="B14" s="7">
        <f>SUM(B15)</f>
        <v>0</v>
      </c>
    </row>
    <row r="15" spans="1:2" ht="9.75">
      <c r="A15" s="6" t="s">
        <v>31</v>
      </c>
      <c r="B15" s="7">
        <v>0</v>
      </c>
    </row>
    <row r="16" spans="1:2" ht="10.5">
      <c r="A16" s="9" t="s">
        <v>0</v>
      </c>
      <c r="B16" s="10">
        <f>SUM(B5,B14)</f>
        <v>92746</v>
      </c>
    </row>
    <row r="19" ht="12">
      <c r="A19" t="s">
        <v>96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66.7109375" style="3" customWidth="1"/>
    <col min="2" max="2" width="13.421875" style="2" bestFit="1" customWidth="1"/>
    <col min="3" max="16384" width="9.140625" style="3" customWidth="1"/>
  </cols>
  <sheetData>
    <row r="1" spans="1:3" ht="10.5">
      <c r="A1" s="18" t="s">
        <v>2</v>
      </c>
      <c r="B1" s="19"/>
      <c r="C1" s="17"/>
    </row>
    <row r="2" ht="10.5">
      <c r="A2" s="1"/>
    </row>
    <row r="4" spans="1:2" ht="10.5">
      <c r="A4" s="4" t="s">
        <v>37</v>
      </c>
      <c r="B4" s="5" t="s">
        <v>24</v>
      </c>
    </row>
    <row r="5" spans="1:2" ht="9.75">
      <c r="A5" s="6" t="s">
        <v>39</v>
      </c>
      <c r="B5" s="7">
        <f>SUM(B6:B22)</f>
        <v>400443</v>
      </c>
    </row>
    <row r="6" spans="1:2" ht="9.75">
      <c r="A6" s="6" t="s">
        <v>40</v>
      </c>
      <c r="B6" s="7">
        <v>1616</v>
      </c>
    </row>
    <row r="7" spans="1:2" ht="9.75">
      <c r="A7" s="6" t="s">
        <v>41</v>
      </c>
      <c r="B7" s="7">
        <v>0</v>
      </c>
    </row>
    <row r="8" spans="1:2" ht="9.75">
      <c r="A8" s="6" t="s">
        <v>42</v>
      </c>
      <c r="B8" s="7">
        <v>609</v>
      </c>
    </row>
    <row r="9" spans="1:2" ht="9.75">
      <c r="A9" s="6" t="s">
        <v>43</v>
      </c>
      <c r="B9" s="7">
        <v>0</v>
      </c>
    </row>
    <row r="10" spans="1:2" ht="9.75">
      <c r="A10" s="6" t="s">
        <v>44</v>
      </c>
      <c r="B10" s="7">
        <v>0</v>
      </c>
    </row>
    <row r="11" spans="1:2" ht="9.75">
      <c r="A11" s="6" t="s">
        <v>45</v>
      </c>
      <c r="B11" s="7">
        <v>34228</v>
      </c>
    </row>
    <row r="12" spans="1:2" ht="9.75">
      <c r="A12" s="6" t="s">
        <v>46</v>
      </c>
      <c r="B12" s="7">
        <v>266985</v>
      </c>
    </row>
    <row r="13" spans="1:2" ht="9.75">
      <c r="A13" s="6" t="s">
        <v>47</v>
      </c>
      <c r="B13" s="7">
        <v>6901</v>
      </c>
    </row>
    <row r="14" spans="1:2" ht="9.75">
      <c r="A14" s="6" t="s">
        <v>48</v>
      </c>
      <c r="B14" s="7">
        <v>0</v>
      </c>
    </row>
    <row r="15" spans="1:2" ht="9.75">
      <c r="A15" s="6" t="s">
        <v>49</v>
      </c>
      <c r="B15" s="7">
        <v>33950</v>
      </c>
    </row>
    <row r="16" spans="1:2" ht="9.75">
      <c r="A16" s="6" t="s">
        <v>50</v>
      </c>
      <c r="B16" s="7">
        <v>48840</v>
      </c>
    </row>
    <row r="17" spans="1:2" ht="9.75">
      <c r="A17" s="6" t="s">
        <v>51</v>
      </c>
      <c r="B17" s="7">
        <v>0</v>
      </c>
    </row>
    <row r="18" spans="1:2" ht="9.75">
      <c r="A18" s="6" t="s">
        <v>52</v>
      </c>
      <c r="B18" s="7">
        <v>0</v>
      </c>
    </row>
    <row r="19" spans="1:2" ht="9.75">
      <c r="A19" s="6" t="s">
        <v>53</v>
      </c>
      <c r="B19" s="7">
        <v>501</v>
      </c>
    </row>
    <row r="20" spans="1:2" ht="9.75">
      <c r="A20" s="6" t="s">
        <v>54</v>
      </c>
      <c r="B20" s="7">
        <v>17</v>
      </c>
    </row>
    <row r="21" spans="1:2" ht="9.75">
      <c r="A21" s="6" t="s">
        <v>55</v>
      </c>
      <c r="B21" s="7">
        <v>6796</v>
      </c>
    </row>
    <row r="22" spans="1:2" s="8" customFormat="1" ht="10.5">
      <c r="A22" s="6" t="s">
        <v>56</v>
      </c>
      <c r="B22" s="7">
        <v>0</v>
      </c>
    </row>
    <row r="23" spans="1:2" ht="9.75">
      <c r="A23" s="6" t="s">
        <v>57</v>
      </c>
      <c r="B23" s="7">
        <v>0</v>
      </c>
    </row>
    <row r="24" spans="1:2" ht="9.75">
      <c r="A24" s="6" t="s">
        <v>58</v>
      </c>
      <c r="B24" s="7">
        <f>SUM(B25:B28)</f>
        <v>1181</v>
      </c>
    </row>
    <row r="25" spans="1:2" ht="9.75">
      <c r="A25" s="6" t="s">
        <v>59</v>
      </c>
      <c r="B25" s="7">
        <v>1181</v>
      </c>
    </row>
    <row r="26" spans="1:2" ht="9.75">
      <c r="A26" s="6" t="s">
        <v>54</v>
      </c>
      <c r="B26" s="7">
        <v>0</v>
      </c>
    </row>
    <row r="27" spans="1:2" ht="9.75">
      <c r="A27" s="6" t="s">
        <v>60</v>
      </c>
      <c r="B27" s="27">
        <v>0</v>
      </c>
    </row>
    <row r="28" spans="1:2" ht="9.75">
      <c r="A28" s="6" t="s">
        <v>61</v>
      </c>
      <c r="B28" s="7">
        <v>0</v>
      </c>
    </row>
    <row r="29" spans="1:2" ht="9.75">
      <c r="A29" s="6" t="s">
        <v>62</v>
      </c>
      <c r="B29" s="7">
        <v>47263</v>
      </c>
    </row>
    <row r="30" spans="1:2" ht="9.75">
      <c r="A30" s="6" t="s">
        <v>63</v>
      </c>
      <c r="B30" s="7">
        <v>0</v>
      </c>
    </row>
    <row r="31" spans="1:2" s="8" customFormat="1" ht="10.5">
      <c r="A31" s="6" t="s">
        <v>65</v>
      </c>
      <c r="B31" s="7">
        <v>0</v>
      </c>
    </row>
    <row r="32" spans="1:2" ht="9.75">
      <c r="A32" s="6" t="s">
        <v>64</v>
      </c>
      <c r="B32" s="7">
        <v>0</v>
      </c>
    </row>
    <row r="33" spans="1:2" ht="10.5">
      <c r="A33" s="9" t="s">
        <v>38</v>
      </c>
      <c r="B33" s="10">
        <f>SUM(B5,B23,B24,B29,B30,B31,B32)</f>
        <v>448887</v>
      </c>
    </row>
    <row r="36" ht="12">
      <c r="A36" t="s">
        <v>96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9.28125" style="3" customWidth="1"/>
    <col min="2" max="2" width="12.140625" style="2" customWidth="1"/>
    <col min="3" max="5" width="9.7109375" style="2" customWidth="1"/>
    <col min="6" max="6" width="11.28125" style="2" bestFit="1" customWidth="1"/>
    <col min="7" max="7" width="9.7109375" style="2" customWidth="1"/>
    <col min="8" max="8" width="14.140625" style="2" bestFit="1" customWidth="1"/>
    <col min="9" max="9" width="9.7109375" style="2" customWidth="1"/>
    <col min="10" max="16384" width="9.140625" style="3" customWidth="1"/>
  </cols>
  <sheetData>
    <row r="1" spans="1:2" ht="10.5">
      <c r="A1" s="18" t="s">
        <v>23</v>
      </c>
      <c r="B1" s="19"/>
    </row>
    <row r="2" ht="10.5">
      <c r="A2" s="1"/>
    </row>
    <row r="4" spans="1:9" s="16" customFormat="1" ht="10.5">
      <c r="A4" s="14" t="s">
        <v>24</v>
      </c>
      <c r="B4" s="15" t="s">
        <v>78</v>
      </c>
      <c r="C4" s="15" t="s">
        <v>79</v>
      </c>
      <c r="D4" s="15" t="s">
        <v>80</v>
      </c>
      <c r="E4" s="15" t="s">
        <v>81</v>
      </c>
      <c r="F4" s="15" t="s">
        <v>82</v>
      </c>
      <c r="G4" s="15" t="s">
        <v>83</v>
      </c>
      <c r="H4" s="15" t="s">
        <v>20</v>
      </c>
      <c r="I4" s="15" t="s">
        <v>10</v>
      </c>
    </row>
    <row r="5" spans="1:9" ht="9.75">
      <c r="A5" s="6" t="s">
        <v>21</v>
      </c>
      <c r="B5" s="7">
        <v>128331</v>
      </c>
      <c r="C5" s="7">
        <v>35068</v>
      </c>
      <c r="D5" s="7">
        <v>123821</v>
      </c>
      <c r="E5" s="7">
        <v>110523</v>
      </c>
      <c r="F5" s="7">
        <v>270919</v>
      </c>
      <c r="G5" s="7">
        <v>54223</v>
      </c>
      <c r="H5" s="7">
        <v>9313</v>
      </c>
      <c r="I5" s="7">
        <f>SUM(B5:H5)</f>
        <v>732198</v>
      </c>
    </row>
    <row r="6" spans="1:9" ht="9.75">
      <c r="A6" s="6" t="s">
        <v>22</v>
      </c>
      <c r="B6" s="7">
        <v>133813</v>
      </c>
      <c r="C6" s="7">
        <v>53970</v>
      </c>
      <c r="D6" s="7">
        <v>183192</v>
      </c>
      <c r="E6" s="7">
        <v>159231</v>
      </c>
      <c r="F6" s="7">
        <v>113438</v>
      </c>
      <c r="G6" s="7">
        <v>82</v>
      </c>
      <c r="H6" s="7">
        <v>88472</v>
      </c>
      <c r="I6" s="7">
        <f>SUM(B6:H6)</f>
        <v>732198</v>
      </c>
    </row>
    <row r="7" spans="1:9" ht="10.5">
      <c r="A7" s="9" t="s">
        <v>30</v>
      </c>
      <c r="B7" s="10">
        <f>B5-B6</f>
        <v>-5482</v>
      </c>
      <c r="C7" s="10">
        <f aca="true" t="shared" si="0" ref="C7:I7">C5-C6</f>
        <v>-18902</v>
      </c>
      <c r="D7" s="10">
        <f t="shared" si="0"/>
        <v>-59371</v>
      </c>
      <c r="E7" s="10">
        <f t="shared" si="0"/>
        <v>-48708</v>
      </c>
      <c r="F7" s="10">
        <f t="shared" si="0"/>
        <v>157481</v>
      </c>
      <c r="G7" s="10">
        <f t="shared" si="0"/>
        <v>54141</v>
      </c>
      <c r="H7" s="10">
        <f t="shared" si="0"/>
        <v>-79159</v>
      </c>
      <c r="I7" s="10">
        <f t="shared" si="0"/>
        <v>0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27.7109375" style="3" bestFit="1" customWidth="1"/>
    <col min="2" max="2" width="15.57421875" style="2" customWidth="1"/>
    <col min="3" max="3" width="19.57421875" style="2" customWidth="1"/>
    <col min="4" max="16384" width="9.140625" style="3" customWidth="1"/>
  </cols>
  <sheetData>
    <row r="1" spans="1:2" ht="10.5">
      <c r="A1" s="18" t="s">
        <v>11</v>
      </c>
      <c r="B1" s="17"/>
    </row>
    <row r="2" ht="10.5">
      <c r="A2" s="1"/>
    </row>
    <row r="4" spans="1:3" ht="21">
      <c r="A4" s="12" t="s">
        <v>11</v>
      </c>
      <c r="B4" s="11" t="s">
        <v>25</v>
      </c>
      <c r="C4" s="11" t="s">
        <v>14</v>
      </c>
    </row>
    <row r="5" spans="1:3" ht="9.75">
      <c r="A5" s="13" t="s">
        <v>76</v>
      </c>
      <c r="B5" s="7">
        <v>0</v>
      </c>
      <c r="C5" s="7"/>
    </row>
    <row r="6" spans="1:3" ht="9.75">
      <c r="A6" s="13" t="s">
        <v>13</v>
      </c>
      <c r="B6" s="7">
        <v>0</v>
      </c>
      <c r="C6" s="7"/>
    </row>
    <row r="7" spans="1:3" ht="10.5">
      <c r="A7" s="9" t="s">
        <v>10</v>
      </c>
      <c r="B7" s="10">
        <f>SUM(B5:B6)</f>
        <v>0</v>
      </c>
      <c r="C7" s="10"/>
    </row>
    <row r="10" ht="9.75">
      <c r="A10" s="16" t="s">
        <v>77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4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26.28125" style="3" customWidth="1"/>
    <col min="2" max="2" width="15.57421875" style="2" customWidth="1"/>
    <col min="3" max="16384" width="9.140625" style="3" customWidth="1"/>
  </cols>
  <sheetData>
    <row r="1" spans="1:2" ht="10.5">
      <c r="A1" s="18" t="s">
        <v>15</v>
      </c>
      <c r="B1" s="17"/>
    </row>
    <row r="2" ht="10.5">
      <c r="A2" s="1"/>
    </row>
    <row r="4" spans="1:2" ht="10.5">
      <c r="A4" s="11" t="s">
        <v>11</v>
      </c>
      <c r="B4" s="11" t="s">
        <v>24</v>
      </c>
    </row>
    <row r="5" spans="1:2" ht="9.75">
      <c r="A5" s="13" t="s">
        <v>16</v>
      </c>
      <c r="B5" s="7">
        <v>0</v>
      </c>
    </row>
    <row r="6" spans="1:2" ht="9.75">
      <c r="A6" s="13" t="s">
        <v>17</v>
      </c>
      <c r="B6" s="7">
        <v>0</v>
      </c>
    </row>
    <row r="7" spans="1:2" ht="10.5">
      <c r="A7" s="9" t="s">
        <v>10</v>
      </c>
      <c r="B7" s="10">
        <f>B5-B6</f>
        <v>0</v>
      </c>
    </row>
    <row r="11" spans="1:2" ht="10.5">
      <c r="A11" s="11" t="s">
        <v>11</v>
      </c>
      <c r="B11" s="11" t="s">
        <v>24</v>
      </c>
    </row>
    <row r="12" spans="1:2" ht="9.75">
      <c r="A12" s="13" t="s">
        <v>18</v>
      </c>
      <c r="B12" s="7">
        <v>0</v>
      </c>
    </row>
    <row r="13" spans="1:2" ht="9.75">
      <c r="A13" s="13" t="s">
        <v>19</v>
      </c>
      <c r="B13" s="7">
        <v>0</v>
      </c>
    </row>
    <row r="14" spans="1:2" ht="10.5">
      <c r="A14" s="9" t="s">
        <v>10</v>
      </c>
      <c r="B14" s="10">
        <f>B12-B13</f>
        <v>0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34.421875" style="3" bestFit="1" customWidth="1"/>
    <col min="2" max="2" width="13.421875" style="2" bestFit="1" customWidth="1"/>
    <col min="3" max="16384" width="9.140625" style="3" customWidth="1"/>
  </cols>
  <sheetData>
    <row r="1" spans="1:2" ht="10.5">
      <c r="A1" s="18" t="s">
        <v>3</v>
      </c>
      <c r="B1" s="17"/>
    </row>
    <row r="2" ht="10.5">
      <c r="A2" s="1"/>
    </row>
    <row r="4" spans="1:2" ht="10.5">
      <c r="A4" s="4" t="s">
        <v>4</v>
      </c>
      <c r="B4" s="5" t="s">
        <v>24</v>
      </c>
    </row>
    <row r="5" spans="1:2" ht="9.75">
      <c r="A5" s="6" t="s">
        <v>6</v>
      </c>
      <c r="B5" s="7">
        <v>108721</v>
      </c>
    </row>
    <row r="6" spans="1:2" ht="9.75">
      <c r="A6" s="6" t="s">
        <v>7</v>
      </c>
      <c r="B6" s="7">
        <v>15201</v>
      </c>
    </row>
    <row r="7" spans="1:2" ht="9.75">
      <c r="A7" s="6" t="s">
        <v>8</v>
      </c>
      <c r="B7" s="7">
        <v>653</v>
      </c>
    </row>
    <row r="8" spans="1:2" ht="9.75">
      <c r="A8" s="6" t="s">
        <v>9</v>
      </c>
      <c r="B8" s="7">
        <v>66016</v>
      </c>
    </row>
    <row r="9" spans="1:2" ht="10.5">
      <c r="A9" s="9" t="s">
        <v>5</v>
      </c>
      <c r="B9" s="10">
        <f>SUM(B5:B8)</f>
        <v>190591</v>
      </c>
    </row>
    <row r="20" ht="9.75">
      <c r="E20" s="17"/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8.8515625" defaultRowHeight="12.75"/>
  <cols>
    <col min="1" max="1" width="49.28125" style="21" bestFit="1" customWidth="1"/>
    <col min="2" max="3" width="16.140625" style="21" customWidth="1"/>
    <col min="4" max="4" width="16.421875" style="21" customWidth="1"/>
    <col min="5" max="5" width="0" style="21" hidden="1" customWidth="1"/>
    <col min="6" max="16384" width="8.8515625" style="21" customWidth="1"/>
  </cols>
  <sheetData>
    <row r="1" spans="1:2" s="3" customFormat="1" ht="10.5">
      <c r="A1" s="18" t="s">
        <v>75</v>
      </c>
      <c r="B1" s="17"/>
    </row>
    <row r="2" spans="1:2" s="3" customFormat="1" ht="10.5">
      <c r="A2" s="18"/>
      <c r="B2" s="17"/>
    </row>
    <row r="3" spans="1:2" s="3" customFormat="1" ht="10.5">
      <c r="A3" s="18"/>
      <c r="B3" s="17"/>
    </row>
    <row r="4" spans="1:4" s="22" customFormat="1" ht="24" customHeight="1">
      <c r="A4" s="31" t="s">
        <v>87</v>
      </c>
      <c r="B4" s="32"/>
      <c r="C4" s="32"/>
      <c r="D4" s="33"/>
    </row>
    <row r="5" spans="1:4" s="20" customFormat="1" ht="11.25" customHeight="1">
      <c r="A5" s="23"/>
      <c r="B5" s="31" t="s">
        <v>24</v>
      </c>
      <c r="C5" s="32"/>
      <c r="D5" s="33"/>
    </row>
    <row r="6" spans="1:4" s="20" customFormat="1" ht="10.5">
      <c r="A6" s="24" t="s">
        <v>66</v>
      </c>
      <c r="B6" s="23" t="s">
        <v>67</v>
      </c>
      <c r="C6" s="23" t="s">
        <v>12</v>
      </c>
      <c r="D6" s="23" t="s">
        <v>68</v>
      </c>
    </row>
    <row r="7" spans="1:4" ht="9.75">
      <c r="A7" s="26" t="s">
        <v>69</v>
      </c>
      <c r="B7" s="30">
        <v>100</v>
      </c>
      <c r="C7" s="30">
        <v>0</v>
      </c>
      <c r="D7" s="30">
        <v>100</v>
      </c>
    </row>
    <row r="8" spans="1:4" ht="9.75">
      <c r="A8" s="26" t="s">
        <v>70</v>
      </c>
      <c r="B8" s="30">
        <v>109915</v>
      </c>
      <c r="C8" s="30">
        <v>195</v>
      </c>
      <c r="D8" s="30">
        <v>109720</v>
      </c>
    </row>
    <row r="9" spans="1:4" ht="11.25" customHeight="1">
      <c r="A9" s="26" t="s">
        <v>71</v>
      </c>
      <c r="B9" s="30">
        <v>231624</v>
      </c>
      <c r="C9" s="30">
        <v>1005</v>
      </c>
      <c r="D9" s="30">
        <v>230619</v>
      </c>
    </row>
    <row r="10" spans="1:4" ht="11.25" customHeight="1">
      <c r="A10" s="26" t="s">
        <v>72</v>
      </c>
      <c r="B10" s="30">
        <v>783</v>
      </c>
      <c r="C10" s="30">
        <v>1</v>
      </c>
      <c r="D10" s="30">
        <v>782</v>
      </c>
    </row>
    <row r="11" spans="1:4" ht="9.75">
      <c r="A11" s="26" t="s">
        <v>73</v>
      </c>
      <c r="B11" s="30">
        <v>258917</v>
      </c>
      <c r="C11" s="30">
        <v>0</v>
      </c>
      <c r="D11" s="30">
        <v>258917</v>
      </c>
    </row>
    <row r="12" spans="1:4" ht="9.75">
      <c r="A12" s="26" t="s">
        <v>74</v>
      </c>
      <c r="B12" s="30">
        <v>1</v>
      </c>
      <c r="C12" s="30">
        <v>0</v>
      </c>
      <c r="D12" s="30">
        <v>1</v>
      </c>
    </row>
    <row r="13" spans="1:4" ht="9.75">
      <c r="A13" s="26" t="s">
        <v>84</v>
      </c>
      <c r="B13" s="30">
        <v>2515</v>
      </c>
      <c r="C13" s="30">
        <v>10</v>
      </c>
      <c r="D13" s="30">
        <v>2505</v>
      </c>
    </row>
    <row r="14" spans="1:4" ht="9.75">
      <c r="A14" s="25"/>
      <c r="B14" s="25"/>
      <c r="C14" s="25"/>
      <c r="D14" s="25"/>
    </row>
    <row r="15" spans="1:4" ht="10.5">
      <c r="A15" s="31" t="s">
        <v>88</v>
      </c>
      <c r="B15" s="32"/>
      <c r="C15" s="32"/>
      <c r="D15" s="33"/>
    </row>
    <row r="16" spans="1:4" s="22" customFormat="1" ht="24" customHeight="1">
      <c r="A16" s="23"/>
      <c r="B16" s="31" t="s">
        <v>24</v>
      </c>
      <c r="C16" s="32"/>
      <c r="D16" s="33"/>
    </row>
    <row r="17" spans="1:4" s="20" customFormat="1" ht="11.25" customHeight="1">
      <c r="A17" s="24" t="s">
        <v>66</v>
      </c>
      <c r="B17" s="23" t="s">
        <v>67</v>
      </c>
      <c r="C17" s="23" t="s">
        <v>12</v>
      </c>
      <c r="D17" s="23" t="s">
        <v>68</v>
      </c>
    </row>
    <row r="18" spans="1:4" s="20" customFormat="1" ht="10.5">
      <c r="A18" s="26" t="s">
        <v>69</v>
      </c>
      <c r="B18" s="30">
        <v>135</v>
      </c>
      <c r="C18" s="30">
        <v>0</v>
      </c>
      <c r="D18" s="30">
        <v>135</v>
      </c>
    </row>
    <row r="19" spans="1:4" ht="9.75">
      <c r="A19" s="26" t="s">
        <v>71</v>
      </c>
      <c r="B19" s="30">
        <v>298</v>
      </c>
      <c r="C19" s="30">
        <v>6</v>
      </c>
      <c r="D19" s="30">
        <v>292</v>
      </c>
    </row>
    <row r="20" spans="1:4" ht="9.75">
      <c r="A20" s="25"/>
      <c r="B20" s="25"/>
      <c r="C20" s="25"/>
      <c r="D20" s="25"/>
    </row>
    <row r="21" spans="1:4" ht="10.5">
      <c r="A21" s="31" t="s">
        <v>89</v>
      </c>
      <c r="B21" s="32"/>
      <c r="C21" s="32"/>
      <c r="D21" s="33"/>
    </row>
    <row r="22" spans="1:4" s="20" customFormat="1" ht="11.25" customHeight="1">
      <c r="A22" s="23"/>
      <c r="B22" s="31" t="s">
        <v>24</v>
      </c>
      <c r="C22" s="32"/>
      <c r="D22" s="33"/>
    </row>
    <row r="23" spans="1:4" s="20" customFormat="1" ht="11.25" customHeight="1">
      <c r="A23" s="24" t="s">
        <v>66</v>
      </c>
      <c r="B23" s="23" t="s">
        <v>67</v>
      </c>
      <c r="C23" s="23" t="s">
        <v>12</v>
      </c>
      <c r="D23" s="23" t="s">
        <v>68</v>
      </c>
    </row>
    <row r="24" spans="1:4" s="20" customFormat="1" ht="10.5">
      <c r="A24" s="26" t="s">
        <v>74</v>
      </c>
      <c r="B24" s="30">
        <v>40100</v>
      </c>
      <c r="C24" s="30">
        <v>12950</v>
      </c>
      <c r="D24" s="30">
        <v>27150</v>
      </c>
    </row>
    <row r="25" spans="1:4" ht="9.75">
      <c r="A25" s="25"/>
      <c r="B25" s="25"/>
      <c r="C25" s="25"/>
      <c r="D25" s="25"/>
    </row>
    <row r="26" spans="1:4" ht="10.5">
      <c r="A26" s="31" t="s">
        <v>90</v>
      </c>
      <c r="B26" s="32"/>
      <c r="C26" s="32"/>
      <c r="D26" s="33"/>
    </row>
    <row r="27" spans="1:4" s="20" customFormat="1" ht="11.25" customHeight="1">
      <c r="A27" s="23"/>
      <c r="B27" s="31" t="s">
        <v>24</v>
      </c>
      <c r="C27" s="32"/>
      <c r="D27" s="33"/>
    </row>
    <row r="28" spans="1:4" s="20" customFormat="1" ht="11.25" customHeight="1">
      <c r="A28" s="24" t="s">
        <v>66</v>
      </c>
      <c r="B28" s="23" t="s">
        <v>67</v>
      </c>
      <c r="C28" s="23" t="s">
        <v>12</v>
      </c>
      <c r="D28" s="23" t="s">
        <v>68</v>
      </c>
    </row>
    <row r="29" spans="1:4" s="20" customFormat="1" ht="10.5">
      <c r="A29" s="26" t="s">
        <v>69</v>
      </c>
      <c r="B29" s="30">
        <v>10</v>
      </c>
      <c r="C29" s="30">
        <v>0</v>
      </c>
      <c r="D29" s="30">
        <v>10</v>
      </c>
    </row>
    <row r="30" spans="1:4" ht="11.25" customHeight="1">
      <c r="A30" s="26" t="s">
        <v>71</v>
      </c>
      <c r="B30" s="30">
        <v>76492</v>
      </c>
      <c r="C30" s="30">
        <v>3806</v>
      </c>
      <c r="D30" s="30">
        <v>72686</v>
      </c>
    </row>
    <row r="31" spans="1:4" ht="9.75">
      <c r="A31" s="26" t="s">
        <v>72</v>
      </c>
      <c r="B31" s="30">
        <v>8294</v>
      </c>
      <c r="C31" s="30">
        <v>352</v>
      </c>
      <c r="D31" s="30">
        <v>7942</v>
      </c>
    </row>
    <row r="32" spans="1:4" ht="9.75">
      <c r="A32" s="26" t="s">
        <v>85</v>
      </c>
      <c r="B32" s="30">
        <v>643</v>
      </c>
      <c r="C32" s="30">
        <v>32</v>
      </c>
      <c r="D32" s="30">
        <v>611</v>
      </c>
    </row>
    <row r="33" ht="9.75">
      <c r="G33" s="29"/>
    </row>
    <row r="34" spans="1:4" ht="10.5">
      <c r="A34" s="31" t="s">
        <v>97</v>
      </c>
      <c r="B34" s="32"/>
      <c r="C34" s="32"/>
      <c r="D34" s="33"/>
    </row>
    <row r="35" spans="1:4" ht="10.5">
      <c r="A35" s="23"/>
      <c r="B35" s="31" t="s">
        <v>24</v>
      </c>
      <c r="C35" s="32"/>
      <c r="D35" s="33"/>
    </row>
    <row r="36" spans="1:4" ht="10.5">
      <c r="A36" s="24" t="s">
        <v>66</v>
      </c>
      <c r="B36" s="23" t="s">
        <v>67</v>
      </c>
      <c r="C36" s="23" t="s">
        <v>12</v>
      </c>
      <c r="D36" s="23" t="s">
        <v>68</v>
      </c>
    </row>
    <row r="37" spans="1:4" ht="9.75">
      <c r="A37" s="26" t="s">
        <v>69</v>
      </c>
      <c r="B37" s="30">
        <v>245</v>
      </c>
      <c r="C37" s="30">
        <v>0</v>
      </c>
      <c r="D37" s="30">
        <v>245</v>
      </c>
    </row>
    <row r="38" spans="1:4" ht="9.75">
      <c r="A38" s="26" t="s">
        <v>70</v>
      </c>
      <c r="B38" s="30">
        <v>109915</v>
      </c>
      <c r="C38" s="30">
        <v>195</v>
      </c>
      <c r="D38" s="30">
        <v>109720</v>
      </c>
    </row>
    <row r="39" spans="1:4" ht="9.75">
      <c r="A39" s="26" t="s">
        <v>71</v>
      </c>
      <c r="B39" s="30">
        <v>308414</v>
      </c>
      <c r="C39" s="30">
        <v>4817</v>
      </c>
      <c r="D39" s="30">
        <v>303597</v>
      </c>
    </row>
    <row r="40" spans="1:4" ht="9.75">
      <c r="A40" s="26" t="s">
        <v>72</v>
      </c>
      <c r="B40" s="30">
        <v>9077</v>
      </c>
      <c r="C40" s="30">
        <v>353</v>
      </c>
      <c r="D40" s="30">
        <v>8724</v>
      </c>
    </row>
    <row r="41" spans="1:4" ht="9.75">
      <c r="A41" s="26" t="s">
        <v>85</v>
      </c>
      <c r="B41" s="30">
        <v>643</v>
      </c>
      <c r="C41" s="30">
        <v>32</v>
      </c>
      <c r="D41" s="30">
        <v>611</v>
      </c>
    </row>
    <row r="42" spans="1:4" ht="9.75">
      <c r="A42" s="26" t="s">
        <v>73</v>
      </c>
      <c r="B42" s="30">
        <v>258917</v>
      </c>
      <c r="C42" s="30">
        <v>0</v>
      </c>
      <c r="D42" s="30">
        <v>258917</v>
      </c>
    </row>
    <row r="43" spans="1:4" ht="9.75">
      <c r="A43" s="26" t="s">
        <v>74</v>
      </c>
      <c r="B43" s="30">
        <v>40101</v>
      </c>
      <c r="C43" s="30">
        <v>12950</v>
      </c>
      <c r="D43" s="30">
        <v>27151</v>
      </c>
    </row>
    <row r="44" spans="1:4" ht="9.75">
      <c r="A44" s="26" t="s">
        <v>84</v>
      </c>
      <c r="B44" s="30">
        <v>2515</v>
      </c>
      <c r="C44" s="30">
        <v>10</v>
      </c>
      <c r="D44" s="30">
        <v>2505</v>
      </c>
    </row>
  </sheetData>
  <sheetProtection/>
  <mergeCells count="10">
    <mergeCell ref="A34:D34"/>
    <mergeCell ref="B35:D35"/>
    <mergeCell ref="A26:D26"/>
    <mergeCell ref="B27:D27"/>
    <mergeCell ref="A4:D4"/>
    <mergeCell ref="B5:D5"/>
    <mergeCell ref="A15:D15"/>
    <mergeCell ref="B16:D16"/>
    <mergeCell ref="A21:D21"/>
    <mergeCell ref="B22:D22"/>
  </mergeCells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1.00390625" style="0" customWidth="1"/>
    <col min="2" max="2" width="22.57421875" style="0" customWidth="1"/>
  </cols>
  <sheetData>
    <row r="1" spans="1:2" ht="12">
      <c r="A1" s="18" t="s">
        <v>95</v>
      </c>
      <c r="B1" s="17"/>
    </row>
    <row r="2" spans="1:2" ht="12">
      <c r="A2" s="1"/>
      <c r="B2" s="2"/>
    </row>
    <row r="3" spans="1:2" ht="12">
      <c r="A3" s="3"/>
      <c r="B3" s="2"/>
    </row>
    <row r="4" spans="1:2" ht="12">
      <c r="A4" s="4" t="s">
        <v>94</v>
      </c>
      <c r="B4" s="5" t="s">
        <v>91</v>
      </c>
    </row>
    <row r="5" spans="1:2" ht="12">
      <c r="A5" s="6" t="s">
        <v>92</v>
      </c>
      <c r="B5" s="7">
        <v>723656</v>
      </c>
    </row>
    <row r="6" spans="1:2" ht="12">
      <c r="A6" s="6" t="s">
        <v>93</v>
      </c>
      <c r="B6" s="28" t="s">
        <v>98</v>
      </c>
    </row>
    <row r="9" ht="12">
      <c r="A9" t="s">
        <v>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Banka Slovakia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BS08NB\pohranc</dc:creator>
  <cp:keywords/>
  <dc:description/>
  <cp:lastModifiedBy>Buchel Martin</cp:lastModifiedBy>
  <cp:lastPrinted>2011-03-09T11:21:24Z</cp:lastPrinted>
  <dcterms:created xsi:type="dcterms:W3CDTF">2008-02-25T15:38:43Z</dcterms:created>
  <dcterms:modified xsi:type="dcterms:W3CDTF">2021-04-26T10:28:57Z</dcterms:modified>
  <cp:category/>
  <cp:version/>
  <cp:contentType/>
  <cp:contentStatus/>
</cp:coreProperties>
</file>