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510" windowWidth="19430" windowHeight="4320" tabRatio="808" activeTab="0"/>
  </bookViews>
  <sheets>
    <sheet name="VZ" sheetId="1" r:id="rId1"/>
    <sheet name="PVZ" sheetId="2" r:id="rId2"/>
    <sheet name="Opravné položky" sheetId="3" r:id="rId3"/>
    <sheet name="Deriváty" sheetId="4" r:id="rId4"/>
    <sheet name="Likvidita" sheetId="5" r:id="rId5"/>
    <sheet name="Úrokové riziko" sheetId="6" r:id="rId6"/>
    <sheet name="Akcie" sheetId="7" r:id="rId7"/>
    <sheet name="Zisky a straty" sheetId="8" r:id="rId8"/>
    <sheet name="Zabezpečenie" sheetId="9" r:id="rId9"/>
    <sheet name="Expozície" sheetId="10" r:id="rId10"/>
    <sheet name="Sektory" sheetId="11" r:id="rId11"/>
  </sheets>
  <definedNames/>
  <calcPr fullCalcOnLoad="1"/>
</workbook>
</file>

<file path=xl/sharedStrings.xml><?xml version="1.0" encoding="utf-8"?>
<sst xmlns="http://schemas.openxmlformats.org/spreadsheetml/2006/main" count="351" uniqueCount="149">
  <si>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</si>
  <si>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</si>
  <si>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</si>
  <si>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</si>
  <si>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</si>
  <si>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</si>
  <si>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</si>
  <si>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</si>
  <si>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</si>
  <si>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</si>
  <si>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</si>
  <si>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</si>
  <si>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</si>
  <si>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Deriváty</t>
  </si>
  <si>
    <t>Druh derivátu</t>
  </si>
  <si>
    <t>Počet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</si>
  <si>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</si>
  <si>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</si>
  <si>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</si>
  <si>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</si>
  <si>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</si>
  <si>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</si>
  <si>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</si>
  <si>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Úrokové riziko</t>
  </si>
  <si>
    <t>Mena</t>
  </si>
  <si>
    <t>EUR</t>
  </si>
  <si>
    <t>USD</t>
  </si>
  <si>
    <t>CZK</t>
  </si>
  <si>
    <t>Posun krivky o 1%</t>
  </si>
  <si>
    <t>Posun krivky o 2%</t>
  </si>
  <si>
    <t>Posun krivky o 5%</t>
  </si>
  <si>
    <t>nadol</t>
  </si>
  <si>
    <t>nahor</t>
  </si>
  <si>
    <t>Druh expozície</t>
  </si>
  <si>
    <t>Pohľadávky oceňované na skupinovom základe</t>
  </si>
  <si>
    <t>Podsúvahové záväzky</t>
  </si>
  <si>
    <t>z toho z dôvodu kurzových rozdielov</t>
  </si>
  <si>
    <t>nešpecifikované</t>
  </si>
  <si>
    <t>Aktíva</t>
  </si>
  <si>
    <t>Pasíva</t>
  </si>
  <si>
    <t>Likvidita odhadovaná</t>
  </si>
  <si>
    <t>Výška v tis. EUR</t>
  </si>
  <si>
    <t>Reálna hodnota v tis. EUR</t>
  </si>
  <si>
    <t>Hodnota expozície v tis. EUR</t>
  </si>
  <si>
    <t>Čistá hodnota expozície v tis. EUR</t>
  </si>
  <si>
    <t>Vplyv na výsledok hospodárenia v tis. EUR</t>
  </si>
  <si>
    <t>Ostatne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</si>
  <si>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</si>
  <si>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</si>
  <si>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</si>
  <si>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</si>
  <si>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</si>
  <si>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</si>
  <si>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Čistá tvorba opravných položiek, resp. rezerv</t>
  </si>
  <si>
    <t>Čisté rozpustenie opravných položiek, resp. rezerv</t>
  </si>
  <si>
    <t>FX SWAP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</si>
  <si>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</si>
  <si>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</si>
  <si>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</si>
  <si>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</si>
  <si>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</si>
  <si>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</si>
  <si>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</si>
  <si>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</si>
  <si>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</si>
  <si>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</si>
  <si>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</si>
  <si>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</si>
  <si>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</si>
  <si>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</si>
  <si>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</si>
  <si>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</si>
  <si>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</si>
  <si>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</si>
  <si>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</si>
  <si>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</si>
  <si>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</si>
  <si>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</si>
  <si>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</si>
  <si>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</si>
  <si>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</si>
  <si>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</si>
  <si>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</si>
  <si>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</si>
  <si>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</si>
  <si>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</si>
  <si>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</si>
  <si>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</si>
  <si>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</si>
  <si>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</si>
  <si>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</si>
  <si>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</si>
  <si>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</si>
  <si>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Zlyhané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</si>
  <si>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</si>
  <si>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</si>
  <si>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</si>
  <si>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</si>
  <si>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</si>
  <si>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</si>
  <si>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</si>
  <si>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Rozdelenie expozícií podľa sektorov a triedy expozície</t>
  </si>
  <si>
    <t>Sektor</t>
  </si>
  <si>
    <t>Čistá hodnota SME</t>
  </si>
  <si>
    <t>Komerčné nehnuteľnosti</t>
  </si>
  <si>
    <t>Nebankové finančné služby</t>
  </si>
  <si>
    <t>Obchod a služby</t>
  </si>
  <si>
    <t>Obchody peňažného, FX a kapitálového trhu</t>
  </si>
  <si>
    <t>Obyvateľstvo</t>
  </si>
  <si>
    <t>Poľnohospodárstvo a lesníctvo</t>
  </si>
  <si>
    <t>Rekreačné, kultúrne a športové činnosti</t>
  </si>
  <si>
    <t>Stavebníctvo</t>
  </si>
  <si>
    <t>Výroba</t>
  </si>
  <si>
    <t>Zdravotníctvo</t>
  </si>
  <si>
    <t>Rozdelenie expozícií podľa sektorov a kvality expozície</t>
  </si>
  <si>
    <t>Kvalita expozície</t>
  </si>
  <si>
    <t>Kapitálová požiadavka</t>
  </si>
  <si>
    <t>Sektory</t>
  </si>
  <si>
    <t>FX FORWARD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</si>
  <si>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</si>
  <si>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</si>
  <si>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</si>
  <si>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</si>
  <si>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</si>
  <si>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</si>
  <si>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</si>
  <si>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</si>
  <si>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</si>
  <si>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</si>
  <si>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>Pohľadávky oceňované na individuálnom základe</t>
  </si>
  <si>
    <t>Opravné položky na cenné papiere</t>
  </si>
  <si>
    <t xml:space="preserve">          Iné úpravy kapitálu CET1</t>
  </si>
  <si>
    <t>Úroveň 1</t>
  </si>
  <si>
    <t>Úroveň 2</t>
  </si>
  <si>
    <t>Úroveň 3</t>
  </si>
  <si>
    <t>Celková hodnota expozícií</t>
  </si>
  <si>
    <t>Celková hodnota expozícií splatných do 1 roka</t>
  </si>
  <si>
    <t>Celková hodnota expozícií splatných od 1 roka do 2 rokov</t>
  </si>
  <si>
    <t>Celková hodnota expozícií splatných od 2 rokov do 5 rokov</t>
  </si>
  <si>
    <t>Celková hodnota expozícií splatných nad 5 rokov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</si>
  <si>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</si>
  <si>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</si>
  <si>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</si>
  <si>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</si>
  <si>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Fondy dlhových CP</t>
  </si>
  <si>
    <t>Fondy majetkových CP</t>
  </si>
  <si>
    <t>Počiatočný stav opravných položiek, resp. rezerv k 31.12.2022</t>
  </si>
  <si>
    <t>Konečný stav opravných položiek, resp. rezerv k 31.12.2023</t>
  </si>
  <si>
    <t>Výška odpisov expozícií od 1.1.2023 do 31.12.2023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</si>
</sst>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B]d\.\ mmmm\ yyyy"/>
    <numFmt numFmtId="179" formatCode="#\ ##0;\-#\ ##0;#"/>
    <numFmt numFmtId="180" formatCode="#\ ##0.00;\-#\ ##0.00;#"/>
    <numFmt numFmtId="181" formatCode="[$-10409]#\ ###\ ###\ ###\ ##0"/>
    <numFmt numFmtId="182" formatCode="[$-10409]#\ ###\ ###\ 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3" fontId="1" fillId="0" borderId="12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3" fillId="35" borderId="14" xfId="0" applyFont="1" applyFill="1" applyBorder="1" applyAlignment="1" applyProtection="1">
      <alignment vertical="center" wrapText="1" readingOrder="1"/>
      <protection locked="0"/>
    </xf>
    <xf numFmtId="0" fontId="3" fillId="35" borderId="15" xfId="0" applyFont="1" applyFill="1" applyBorder="1" applyAlignment="1" applyProtection="1">
      <alignment vertical="top" wrapText="1"/>
      <protection locked="0"/>
    </xf>
    <xf numFmtId="0" fontId="1" fillId="0" borderId="12" xfId="0" applyFont="1" applyBorder="1" applyAlignment="1">
      <alignment/>
    </xf>
    <xf numFmtId="0" fontId="40" fillId="0" borderId="12" xfId="57" applyFont="1" applyBorder="1">
      <alignment/>
      <protection/>
    </xf>
    <xf numFmtId="0" fontId="22" fillId="0" borderId="0" xfId="58">
      <alignment/>
      <protection/>
    </xf>
    <xf numFmtId="3" fontId="40" fillId="0" borderId="12" xfId="57" applyNumberFormat="1" applyFont="1" applyBorder="1">
      <alignment/>
      <protection/>
    </xf>
    <xf numFmtId="3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3" fontId="40" fillId="0" borderId="12" xfId="57" applyNumberFormat="1" applyFont="1" applyFill="1" applyBorder="1">
      <alignment/>
      <protection/>
    </xf>
    <xf numFmtId="3" fontId="40" fillId="0" borderId="14" xfId="57" applyNumberFormat="1" applyFont="1" applyFill="1" applyBorder="1" applyAlignment="1">
      <alignment horizontal="left"/>
      <protection/>
    </xf>
    <xf numFmtId="3" fontId="1" fillId="0" borderId="12" xfId="0" applyNumberFormat="1" applyFont="1" applyBorder="1" applyAlignment="1">
      <alignment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vertical="top" wrapText="1"/>
      <protection locked="0"/>
    </xf>
    <xf numFmtId="0" fontId="40" fillId="0" borderId="14" xfId="57" applyFont="1" applyFill="1" applyBorder="1" applyAlignment="1">
      <alignment horizontal="left"/>
      <protection/>
    </xf>
    <xf numFmtId="0" fontId="40" fillId="0" borderId="15" xfId="57" applyFont="1" applyFill="1" applyBorder="1" applyAlignment="1">
      <alignment horizontal="left"/>
      <protection/>
    </xf>
    <xf numFmtId="3" fontId="40" fillId="0" borderId="14" xfId="57" applyNumberFormat="1" applyFont="1" applyFill="1" applyBorder="1" applyAlignment="1">
      <alignment horizontal="left"/>
      <protection/>
    </xf>
    <xf numFmtId="3" fontId="40" fillId="0" borderId="15" xfId="57" applyNumberFormat="1" applyFont="1" applyFill="1" applyBorder="1" applyAlignment="1">
      <alignment horizontal="left"/>
      <protection/>
    </xf>
    <xf numFmtId="0" fontId="3" fillId="35" borderId="14" xfId="0" applyFont="1" applyFill="1" applyBorder="1" applyAlignment="1" applyProtection="1">
      <alignment horizontal="center" vertical="top" wrapText="1" readingOrder="1"/>
      <protection locked="0"/>
    </xf>
    <xf numFmtId="0" fontId="3" fillId="35" borderId="15" xfId="0" applyFont="1" applyFill="1" applyBorder="1" applyAlignment="1" applyProtection="1">
      <alignment horizontal="center" vertical="top" wrapText="1" readingOrder="1"/>
      <protection locked="0"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8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0.5">
      <c r="A1" s="20" t="s">
        <v>0</v>
      </c>
      <c r="B1" s="21"/>
      <c r="C1" s="19"/>
    </row>
    <row r="2" ht="10.5">
      <c r="A2" s="1"/>
    </row>
    <row r="4" spans="1:2" ht="10.5">
      <c r="A4" s="4" t="s">
        <v>1</v>
      </c>
      <c r="B4" s="5" t="s">
        <v>41</v>
      </c>
    </row>
    <row r="5" spans="1:2" ht="9.75">
      <c r="A5" s="6" t="s">
        <v>56</v>
      </c>
      <c r="B5" s="7">
        <v>96218</v>
      </c>
    </row>
    <row r="6" spans="1:2" ht="9.75">
      <c r="A6" s="6" t="s">
        <v>57</v>
      </c>
      <c r="B6" s="7">
        <v>96642</v>
      </c>
    </row>
    <row r="7" spans="1:2" ht="9.75">
      <c r="A7" s="6" t="s">
        <v>47</v>
      </c>
      <c r="B7" s="7">
        <v>25121</v>
      </c>
    </row>
    <row r="8" spans="1:2" ht="9.75">
      <c r="A8" s="6" t="s">
        <v>48</v>
      </c>
      <c r="B8" s="7">
        <v>5024</v>
      </c>
    </row>
    <row r="9" spans="1:2" ht="9.75">
      <c r="A9" s="6" t="s">
        <v>49</v>
      </c>
      <c r="B9" s="7">
        <v>73274</v>
      </c>
    </row>
    <row r="10" spans="1:2" ht="9.75">
      <c r="A10" s="6" t="s">
        <v>60</v>
      </c>
      <c r="B10" s="7">
        <v>-1512</v>
      </c>
    </row>
    <row r="11" spans="1:2" ht="9.75">
      <c r="A11" s="6" t="s">
        <v>50</v>
      </c>
      <c r="B11" s="7">
        <v>-600</v>
      </c>
    </row>
    <row r="12" spans="1:2" ht="9.75">
      <c r="A12" s="6" t="s">
        <v>131</v>
      </c>
      <c r="B12" s="7">
        <v>-55</v>
      </c>
    </row>
    <row r="13" spans="1:2" ht="9.75">
      <c r="A13" s="6" t="s">
        <v>58</v>
      </c>
      <c r="B13" s="7">
        <v>0</v>
      </c>
    </row>
    <row r="14" spans="1:2" ht="9.75">
      <c r="A14" s="6" t="s">
        <v>59</v>
      </c>
      <c r="B14" s="7">
        <f>SUM(B15)</f>
        <v>0</v>
      </c>
    </row>
    <row r="15" spans="1:2" ht="9.75">
      <c r="A15" s="6" t="s">
        <v>52</v>
      </c>
      <c r="B15" s="7">
        <v>0</v>
      </c>
    </row>
    <row r="16" spans="1:2" ht="10.5">
      <c r="A16" s="9" t="s">
        <v>0</v>
      </c>
      <c r="B16" s="10">
        <f>SUM(B5,B14)</f>
        <v>96218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8.57421875" style="24" customWidth="1"/>
    <col min="2" max="3" width="16.140625" style="24" customWidth="1"/>
    <col min="4" max="4" width="16.421875" style="24" customWidth="1"/>
    <col min="5" max="5" width="0" style="24" hidden="1" customWidth="1"/>
    <col min="6" max="16384" width="8.8515625" style="24" customWidth="1"/>
  </cols>
  <sheetData>
    <row r="1" spans="1:2" s="3" customFormat="1" ht="10.5">
      <c r="A1" s="20" t="s">
        <v>100</v>
      </c>
      <c r="B1" s="19"/>
    </row>
    <row r="2" spans="1:2" s="3" customFormat="1" ht="10.5">
      <c r="A2" s="20"/>
      <c r="B2" s="19"/>
    </row>
    <row r="3" spans="1:2" s="3" customFormat="1" ht="10.5">
      <c r="A3" s="20"/>
      <c r="B3" s="19"/>
    </row>
    <row r="4" spans="1:4" s="26" customFormat="1" ht="24" customHeight="1">
      <c r="A4" s="45" t="s">
        <v>140</v>
      </c>
      <c r="B4" s="46"/>
      <c r="C4" s="46"/>
      <c r="D4" s="46"/>
    </row>
    <row r="5" spans="1:4" s="22" customFormat="1" ht="11.25" customHeight="1">
      <c r="A5" s="27"/>
      <c r="B5" s="45" t="s">
        <v>41</v>
      </c>
      <c r="C5" s="46"/>
      <c r="D5" s="46"/>
    </row>
    <row r="6" spans="1:4" s="22" customFormat="1" ht="10.5">
      <c r="A6" s="28" t="s">
        <v>90</v>
      </c>
      <c r="B6" s="27" t="s">
        <v>91</v>
      </c>
      <c r="C6" s="27" t="s">
        <v>12</v>
      </c>
      <c r="D6" s="27" t="s">
        <v>92</v>
      </c>
    </row>
    <row r="7" spans="1:4" s="22" customFormat="1" ht="10.5">
      <c r="A7" s="32" t="s">
        <v>94</v>
      </c>
      <c r="B7" s="32">
        <v>0</v>
      </c>
      <c r="C7" s="32">
        <v>0</v>
      </c>
      <c r="D7" s="32">
        <v>0</v>
      </c>
    </row>
    <row r="8" spans="1:4" ht="9.75">
      <c r="A8" s="32" t="s">
        <v>95</v>
      </c>
      <c r="B8" s="34">
        <v>85615</v>
      </c>
      <c r="C8" s="34">
        <v>60</v>
      </c>
      <c r="D8" s="34">
        <v>85555</v>
      </c>
    </row>
    <row r="9" spans="1:4" ht="11.25" customHeight="1">
      <c r="A9" s="32" t="s">
        <v>96</v>
      </c>
      <c r="B9" s="34">
        <v>286033</v>
      </c>
      <c r="C9" s="34">
        <v>2677</v>
      </c>
      <c r="D9" s="34">
        <v>283356</v>
      </c>
    </row>
    <row r="10" spans="1:4" ht="11.25" customHeight="1">
      <c r="A10" s="32" t="s">
        <v>97</v>
      </c>
      <c r="B10" s="34">
        <v>0</v>
      </c>
      <c r="C10" s="34">
        <v>0</v>
      </c>
      <c r="D10" s="34">
        <v>0</v>
      </c>
    </row>
    <row r="11" spans="1:4" ht="9.75">
      <c r="A11" s="32" t="s">
        <v>98</v>
      </c>
      <c r="B11" s="34">
        <v>373643</v>
      </c>
      <c r="C11" s="34">
        <v>0</v>
      </c>
      <c r="D11" s="34">
        <v>373643</v>
      </c>
    </row>
    <row r="12" spans="1:4" ht="9.75">
      <c r="A12" s="32" t="s">
        <v>99</v>
      </c>
      <c r="B12" s="34">
        <v>0</v>
      </c>
      <c r="C12" s="34">
        <v>0</v>
      </c>
      <c r="D12" s="34">
        <v>0</v>
      </c>
    </row>
    <row r="13" spans="1:4" ht="9.75">
      <c r="A13" s="32" t="s">
        <v>127</v>
      </c>
      <c r="B13" s="34">
        <v>2320</v>
      </c>
      <c r="C13" s="34">
        <v>7</v>
      </c>
      <c r="D13" s="34">
        <v>2313</v>
      </c>
    </row>
    <row r="14" spans="1:4" ht="9.75">
      <c r="A14" s="31"/>
      <c r="B14" s="31"/>
      <c r="C14" s="31"/>
      <c r="D14" s="31"/>
    </row>
    <row r="15" spans="1:4" ht="10.5">
      <c r="A15" s="45" t="s">
        <v>141</v>
      </c>
      <c r="B15" s="46"/>
      <c r="C15" s="46"/>
      <c r="D15" s="46"/>
    </row>
    <row r="16" spans="1:4" s="26" customFormat="1" ht="12.75" customHeight="1">
      <c r="A16" s="27"/>
      <c r="B16" s="45" t="s">
        <v>41</v>
      </c>
      <c r="C16" s="46"/>
      <c r="D16" s="46"/>
    </row>
    <row r="17" spans="1:4" s="22" customFormat="1" ht="11.25" customHeight="1">
      <c r="A17" s="28" t="s">
        <v>90</v>
      </c>
      <c r="B17" s="27" t="s">
        <v>91</v>
      </c>
      <c r="C17" s="27" t="s">
        <v>12</v>
      </c>
      <c r="D17" s="27" t="s">
        <v>92</v>
      </c>
    </row>
    <row r="18" spans="1:4" s="22" customFormat="1" ht="11.25" customHeight="1">
      <c r="A18" s="32" t="s">
        <v>94</v>
      </c>
      <c r="B18" s="32">
        <v>299</v>
      </c>
      <c r="C18" s="32">
        <v>0</v>
      </c>
      <c r="D18" s="32">
        <v>299</v>
      </c>
    </row>
    <row r="19" spans="1:4" ht="9.75">
      <c r="A19" s="32" t="s">
        <v>96</v>
      </c>
      <c r="B19" s="32">
        <v>39059</v>
      </c>
      <c r="C19" s="32">
        <v>428</v>
      </c>
      <c r="D19" s="32">
        <v>38631</v>
      </c>
    </row>
    <row r="20" spans="1:4" ht="9.75">
      <c r="A20" s="31"/>
      <c r="B20" s="31"/>
      <c r="C20" s="31"/>
      <c r="D20" s="31"/>
    </row>
    <row r="21" spans="1:4" ht="10.5">
      <c r="A21" s="45" t="s">
        <v>142</v>
      </c>
      <c r="B21" s="46"/>
      <c r="C21" s="46"/>
      <c r="D21" s="46"/>
    </row>
    <row r="22" spans="1:4" s="22" customFormat="1" ht="11.25" customHeight="1">
      <c r="A22" s="27"/>
      <c r="B22" s="45" t="s">
        <v>41</v>
      </c>
      <c r="C22" s="46"/>
      <c r="D22" s="46"/>
    </row>
    <row r="23" spans="1:4" s="22" customFormat="1" ht="11.25" customHeight="1">
      <c r="A23" s="28" t="s">
        <v>90</v>
      </c>
      <c r="B23" s="27" t="s">
        <v>91</v>
      </c>
      <c r="C23" s="27" t="s">
        <v>12</v>
      </c>
      <c r="D23" s="27" t="s">
        <v>92</v>
      </c>
    </row>
    <row r="24" spans="1:4" s="22" customFormat="1" ht="10.5">
      <c r="A24" s="23" t="s">
        <v>99</v>
      </c>
      <c r="B24" s="35">
        <v>18530</v>
      </c>
      <c r="C24" s="35">
        <v>4338</v>
      </c>
      <c r="D24" s="35">
        <v>14192</v>
      </c>
    </row>
    <row r="25" spans="1:4" ht="9.75">
      <c r="A25" s="31"/>
      <c r="B25" s="31"/>
      <c r="C25" s="31"/>
      <c r="D25" s="31"/>
    </row>
    <row r="26" spans="1:4" ht="10.5">
      <c r="A26" s="45" t="s">
        <v>143</v>
      </c>
      <c r="B26" s="46"/>
      <c r="C26" s="46"/>
      <c r="D26" s="46"/>
    </row>
    <row r="27" spans="1:4" s="22" customFormat="1" ht="11.25" customHeight="1">
      <c r="A27" s="27"/>
      <c r="B27" s="45" t="s">
        <v>41</v>
      </c>
      <c r="C27" s="46"/>
      <c r="D27" s="46"/>
    </row>
    <row r="28" spans="1:4" s="22" customFormat="1" ht="11.25" customHeight="1">
      <c r="A28" s="28" t="s">
        <v>90</v>
      </c>
      <c r="B28" s="27" t="s">
        <v>91</v>
      </c>
      <c r="C28" s="27" t="s">
        <v>12</v>
      </c>
      <c r="D28" s="27" t="s">
        <v>92</v>
      </c>
    </row>
    <row r="29" spans="1:4" ht="11.25" customHeight="1">
      <c r="A29" s="23" t="s">
        <v>96</v>
      </c>
      <c r="B29" s="35">
        <v>56370</v>
      </c>
      <c r="C29" s="35">
        <v>4767</v>
      </c>
      <c r="D29" s="35">
        <v>51603</v>
      </c>
    </row>
    <row r="30" spans="1:4" ht="9.75">
      <c r="A30" s="23" t="s">
        <v>97</v>
      </c>
      <c r="B30" s="35">
        <v>10899</v>
      </c>
      <c r="C30" s="35">
        <v>149</v>
      </c>
      <c r="D30" s="35">
        <v>10750</v>
      </c>
    </row>
    <row r="31" spans="1:4" ht="9.75">
      <c r="A31" s="23" t="s">
        <v>128</v>
      </c>
      <c r="B31" s="35">
        <v>0</v>
      </c>
      <c r="C31" s="35">
        <v>0</v>
      </c>
      <c r="D31" s="35">
        <v>0</v>
      </c>
    </row>
    <row r="32" spans="1:4" ht="9.75">
      <c r="A32" s="31"/>
      <c r="B32" s="31"/>
      <c r="C32" s="31"/>
      <c r="D32" s="31"/>
    </row>
    <row r="33" spans="1:4" ht="10.5">
      <c r="A33" s="45" t="s">
        <v>135</v>
      </c>
      <c r="B33" s="46"/>
      <c r="C33" s="46"/>
      <c r="D33" s="46"/>
    </row>
    <row r="34" spans="1:4" ht="10.5">
      <c r="A34" s="27"/>
      <c r="B34" s="45" t="s">
        <v>41</v>
      </c>
      <c r="C34" s="46"/>
      <c r="D34" s="46"/>
    </row>
    <row r="35" spans="1:4" ht="10.5">
      <c r="A35" s="28" t="s">
        <v>90</v>
      </c>
      <c r="B35" s="27" t="s">
        <v>91</v>
      </c>
      <c r="C35" s="27" t="s">
        <v>12</v>
      </c>
      <c r="D35" s="27" t="s">
        <v>92</v>
      </c>
    </row>
    <row r="36" spans="1:4" ht="9.75">
      <c r="A36" s="32" t="s">
        <v>94</v>
      </c>
      <c r="B36" s="34">
        <v>300</v>
      </c>
      <c r="C36" s="34">
        <v>0</v>
      </c>
      <c r="D36" s="34">
        <v>300</v>
      </c>
    </row>
    <row r="37" spans="1:4" ht="9.75">
      <c r="A37" s="32" t="s">
        <v>95</v>
      </c>
      <c r="B37" s="34">
        <v>85615</v>
      </c>
      <c r="C37" s="34">
        <v>60</v>
      </c>
      <c r="D37" s="34">
        <v>85555</v>
      </c>
    </row>
    <row r="38" spans="1:4" ht="9.75">
      <c r="A38" s="32" t="s">
        <v>96</v>
      </c>
      <c r="B38" s="34">
        <v>364503</v>
      </c>
      <c r="C38" s="34">
        <v>7498</v>
      </c>
      <c r="D38" s="34">
        <v>357005</v>
      </c>
    </row>
    <row r="39" spans="1:4" ht="9.75">
      <c r="A39" s="32" t="s">
        <v>97</v>
      </c>
      <c r="B39" s="34">
        <v>10899</v>
      </c>
      <c r="C39" s="34">
        <v>149</v>
      </c>
      <c r="D39" s="34">
        <v>10750</v>
      </c>
    </row>
    <row r="40" spans="1:4" ht="9.75">
      <c r="A40" s="32" t="s">
        <v>128</v>
      </c>
      <c r="B40" s="34">
        <v>0</v>
      </c>
      <c r="C40" s="34">
        <v>0</v>
      </c>
      <c r="D40" s="34">
        <v>0</v>
      </c>
    </row>
    <row r="41" spans="1:4" ht="9.75">
      <c r="A41" s="32" t="s">
        <v>98</v>
      </c>
      <c r="B41" s="34">
        <v>373643</v>
      </c>
      <c r="C41" s="34">
        <v>0</v>
      </c>
      <c r="D41" s="34">
        <v>373643</v>
      </c>
    </row>
    <row r="42" spans="1:4" ht="11.25" customHeight="1">
      <c r="A42" s="32" t="s">
        <v>99</v>
      </c>
      <c r="B42" s="34">
        <v>18530</v>
      </c>
      <c r="C42" s="34">
        <v>4338</v>
      </c>
      <c r="D42" s="34">
        <v>14192</v>
      </c>
    </row>
    <row r="43" spans="1:4" ht="9.75">
      <c r="A43" s="32" t="s">
        <v>127</v>
      </c>
      <c r="B43" s="34">
        <v>2320</v>
      </c>
      <c r="C43" s="34">
        <v>7</v>
      </c>
      <c r="D43" s="34">
        <v>2313</v>
      </c>
    </row>
    <row r="44" spans="1:4" ht="9.75">
      <c r="A44" s="31"/>
      <c r="B44" s="31"/>
      <c r="C44" s="31"/>
      <c r="D44" s="31"/>
    </row>
    <row r="45" spans="1:4" ht="10.5">
      <c r="A45" s="45" t="s">
        <v>136</v>
      </c>
      <c r="B45" s="46"/>
      <c r="C45" s="46"/>
      <c r="D45" s="46"/>
    </row>
    <row r="46" spans="1:4" ht="10.5">
      <c r="A46" s="27"/>
      <c r="B46" s="45" t="s">
        <v>41</v>
      </c>
      <c r="C46" s="46"/>
      <c r="D46" s="46"/>
    </row>
    <row r="47" spans="1:4" ht="10.5">
      <c r="A47" s="28" t="s">
        <v>90</v>
      </c>
      <c r="B47" s="27" t="s">
        <v>91</v>
      </c>
      <c r="C47" s="27" t="s">
        <v>12</v>
      </c>
      <c r="D47" s="27" t="s">
        <v>92</v>
      </c>
    </row>
    <row r="48" spans="1:4" ht="9.75">
      <c r="A48" s="32" t="s">
        <v>94</v>
      </c>
      <c r="B48" s="34">
        <v>300</v>
      </c>
      <c r="C48" s="34">
        <v>0</v>
      </c>
      <c r="D48" s="34">
        <v>300</v>
      </c>
    </row>
    <row r="49" spans="1:4" ht="9.75">
      <c r="A49" s="32" t="s">
        <v>95</v>
      </c>
      <c r="B49" s="34">
        <v>65899</v>
      </c>
      <c r="C49" s="34">
        <v>10</v>
      </c>
      <c r="D49" s="34">
        <v>65889</v>
      </c>
    </row>
    <row r="50" spans="1:4" ht="9.75">
      <c r="A50" s="32" t="s">
        <v>96</v>
      </c>
      <c r="B50" s="34">
        <v>124749</v>
      </c>
      <c r="C50" s="34">
        <v>3503</v>
      </c>
      <c r="D50" s="34">
        <v>121246</v>
      </c>
    </row>
    <row r="51" spans="1:4" ht="9.75">
      <c r="A51" s="32" t="s">
        <v>97</v>
      </c>
      <c r="B51" s="34">
        <v>5801</v>
      </c>
      <c r="C51" s="34">
        <v>89</v>
      </c>
      <c r="D51" s="34">
        <v>5712</v>
      </c>
    </row>
    <row r="52" spans="1:4" ht="9.75">
      <c r="A52" s="32" t="s">
        <v>128</v>
      </c>
      <c r="B52" s="34">
        <v>0</v>
      </c>
      <c r="C52" s="34">
        <v>0</v>
      </c>
      <c r="D52" s="34">
        <v>0</v>
      </c>
    </row>
    <row r="53" spans="1:4" ht="11.25" customHeight="1">
      <c r="A53" s="32" t="s">
        <v>98</v>
      </c>
      <c r="B53" s="34">
        <v>295529</v>
      </c>
      <c r="C53" s="34">
        <v>0</v>
      </c>
      <c r="D53" s="34">
        <v>295529</v>
      </c>
    </row>
    <row r="54" spans="1:4" ht="9.75">
      <c r="A54" s="32" t="s">
        <v>99</v>
      </c>
      <c r="B54" s="34">
        <v>17082</v>
      </c>
      <c r="C54" s="34">
        <v>4009</v>
      </c>
      <c r="D54" s="34">
        <v>13073</v>
      </c>
    </row>
    <row r="55" spans="1:4" ht="9.75">
      <c r="A55" s="32" t="s">
        <v>127</v>
      </c>
      <c r="B55" s="34">
        <v>2320</v>
      </c>
      <c r="C55" s="34">
        <v>7</v>
      </c>
      <c r="D55" s="34">
        <v>2313</v>
      </c>
    </row>
    <row r="56" spans="1:4" ht="9.75">
      <c r="A56" s="31"/>
      <c r="B56" s="31"/>
      <c r="C56" s="31"/>
      <c r="D56" s="31"/>
    </row>
    <row r="57" spans="1:4" ht="10.5">
      <c r="A57" s="45" t="s">
        <v>137</v>
      </c>
      <c r="B57" s="46"/>
      <c r="C57" s="46"/>
      <c r="D57" s="46"/>
    </row>
    <row r="58" spans="1:4" ht="10.5">
      <c r="A58" s="27"/>
      <c r="B58" s="45" t="s">
        <v>41</v>
      </c>
      <c r="C58" s="46"/>
      <c r="D58" s="46"/>
    </row>
    <row r="59" spans="1:4" ht="10.5">
      <c r="A59" s="28" t="s">
        <v>90</v>
      </c>
      <c r="B59" s="27" t="s">
        <v>91</v>
      </c>
      <c r="C59" s="27" t="s">
        <v>12</v>
      </c>
      <c r="D59" s="27" t="s">
        <v>92</v>
      </c>
    </row>
    <row r="60" spans="1:4" ht="9.75">
      <c r="A60" s="32" t="s">
        <v>95</v>
      </c>
      <c r="B60" s="34">
        <v>11017</v>
      </c>
      <c r="C60" s="34">
        <v>28</v>
      </c>
      <c r="D60" s="34">
        <v>10989</v>
      </c>
    </row>
    <row r="61" spans="1:4" ht="9.75">
      <c r="A61" s="32" t="s">
        <v>96</v>
      </c>
      <c r="B61" s="34">
        <v>59692</v>
      </c>
      <c r="C61" s="34">
        <v>1268</v>
      </c>
      <c r="D61" s="34">
        <v>58424</v>
      </c>
    </row>
    <row r="62" spans="1:4" ht="9.75">
      <c r="A62" s="32" t="s">
        <v>97</v>
      </c>
      <c r="B62" s="32">
        <v>3029</v>
      </c>
      <c r="C62" s="32">
        <v>45</v>
      </c>
      <c r="D62" s="32">
        <v>2984</v>
      </c>
    </row>
    <row r="63" spans="1:4" ht="9.75">
      <c r="A63" s="32" t="s">
        <v>98</v>
      </c>
      <c r="B63" s="32">
        <v>33999</v>
      </c>
      <c r="C63" s="32">
        <v>0</v>
      </c>
      <c r="D63" s="32">
        <v>33999</v>
      </c>
    </row>
    <row r="64" spans="1:4" ht="9.75">
      <c r="A64" s="32" t="s">
        <v>99</v>
      </c>
      <c r="B64" s="32">
        <v>506</v>
      </c>
      <c r="C64" s="32">
        <v>198</v>
      </c>
      <c r="D64" s="32">
        <v>308</v>
      </c>
    </row>
    <row r="65" spans="1:4" ht="9.75">
      <c r="A65" s="31"/>
      <c r="B65" s="31"/>
      <c r="C65" s="31"/>
      <c r="D65" s="31"/>
    </row>
    <row r="66" spans="1:4" ht="10.5">
      <c r="A66" s="45" t="s">
        <v>138</v>
      </c>
      <c r="B66" s="46"/>
      <c r="C66" s="46"/>
      <c r="D66" s="46"/>
    </row>
    <row r="67" spans="1:4" ht="10.5">
      <c r="A67" s="27"/>
      <c r="B67" s="45" t="s">
        <v>41</v>
      </c>
      <c r="C67" s="46"/>
      <c r="D67" s="46"/>
    </row>
    <row r="68" spans="1:4" ht="10.5">
      <c r="A68" s="28" t="s">
        <v>90</v>
      </c>
      <c r="B68" s="27" t="s">
        <v>91</v>
      </c>
      <c r="C68" s="27" t="s">
        <v>12</v>
      </c>
      <c r="D68" s="27" t="s">
        <v>92</v>
      </c>
    </row>
    <row r="69" spans="1:5" ht="9.75">
      <c r="A69" s="32" t="s">
        <v>95</v>
      </c>
      <c r="B69" s="34">
        <v>8699</v>
      </c>
      <c r="C69" s="34">
        <v>22</v>
      </c>
      <c r="D69" s="34">
        <v>8677</v>
      </c>
      <c r="E69" s="32"/>
    </row>
    <row r="70" spans="1:5" ht="9.75">
      <c r="A70" s="32" t="s">
        <v>96</v>
      </c>
      <c r="B70" s="34">
        <v>179008</v>
      </c>
      <c r="C70" s="34">
        <v>2727</v>
      </c>
      <c r="D70" s="34">
        <v>176281</v>
      </c>
      <c r="E70" s="32"/>
    </row>
    <row r="71" spans="1:5" ht="9.75">
      <c r="A71" s="32" t="s">
        <v>97</v>
      </c>
      <c r="B71" s="34">
        <v>778</v>
      </c>
      <c r="C71" s="34">
        <v>13</v>
      </c>
      <c r="D71" s="34">
        <v>765</v>
      </c>
      <c r="E71" s="32"/>
    </row>
    <row r="72" spans="1:5" ht="9.75">
      <c r="A72" s="32" t="s">
        <v>98</v>
      </c>
      <c r="B72" s="34">
        <v>44115</v>
      </c>
      <c r="C72" s="34">
        <v>0</v>
      </c>
      <c r="D72" s="34">
        <v>44115</v>
      </c>
      <c r="E72" s="32"/>
    </row>
    <row r="73" spans="1:5" ht="9.75">
      <c r="A73" s="32" t="s">
        <v>99</v>
      </c>
      <c r="B73" s="34">
        <v>923</v>
      </c>
      <c r="C73" s="34">
        <v>129</v>
      </c>
      <c r="D73" s="34">
        <v>794</v>
      </c>
      <c r="E73" s="32"/>
    </row>
    <row r="74" spans="1:4" ht="9.75">
      <c r="A74" s="31"/>
      <c r="B74" s="31"/>
      <c r="C74" s="31"/>
      <c r="D74" s="31"/>
    </row>
    <row r="75" spans="1:4" ht="10.5">
      <c r="A75" s="45" t="s">
        <v>139</v>
      </c>
      <c r="B75" s="46"/>
      <c r="C75" s="46"/>
      <c r="D75" s="46"/>
    </row>
    <row r="76" spans="1:4" ht="10.5">
      <c r="A76" s="27"/>
      <c r="B76" s="45" t="s">
        <v>41</v>
      </c>
      <c r="C76" s="46"/>
      <c r="D76" s="46"/>
    </row>
    <row r="77" spans="1:4" ht="10.5">
      <c r="A77" s="28" t="s">
        <v>90</v>
      </c>
      <c r="B77" s="27" t="s">
        <v>91</v>
      </c>
      <c r="C77" s="27" t="s">
        <v>12</v>
      </c>
      <c r="D77" s="27" t="s">
        <v>92</v>
      </c>
    </row>
    <row r="78" spans="1:4" ht="9.75">
      <c r="A78" s="32" t="s">
        <v>96</v>
      </c>
      <c r="B78" s="34">
        <v>1054</v>
      </c>
      <c r="C78" s="34">
        <v>0</v>
      </c>
      <c r="D78" s="34">
        <v>1054</v>
      </c>
    </row>
    <row r="79" spans="1:4" ht="9.75">
      <c r="A79" s="32" t="s">
        <v>97</v>
      </c>
      <c r="B79" s="34">
        <v>1291</v>
      </c>
      <c r="C79" s="34">
        <v>2</v>
      </c>
      <c r="D79" s="34">
        <v>1289</v>
      </c>
    </row>
    <row r="80" spans="1:4" ht="9.75">
      <c r="A80" s="32" t="s">
        <v>99</v>
      </c>
      <c r="B80" s="34">
        <v>19</v>
      </c>
      <c r="C80" s="34">
        <v>2</v>
      </c>
      <c r="D80" s="34">
        <v>17</v>
      </c>
    </row>
  </sheetData>
  <sheetProtection/>
  <mergeCells count="18">
    <mergeCell ref="A33:D33"/>
    <mergeCell ref="B34:D34"/>
    <mergeCell ref="A75:D75"/>
    <mergeCell ref="B76:D76"/>
    <mergeCell ref="A45:D45"/>
    <mergeCell ref="B46:D46"/>
    <mergeCell ref="A57:D57"/>
    <mergeCell ref="B58:D58"/>
    <mergeCell ref="A66:D66"/>
    <mergeCell ref="B67:D67"/>
    <mergeCell ref="A26:D26"/>
    <mergeCell ref="B27:D27"/>
    <mergeCell ref="A4:D4"/>
    <mergeCell ref="B5:D5"/>
    <mergeCell ref="A15:D15"/>
    <mergeCell ref="B16:D16"/>
    <mergeCell ref="A21:D21"/>
    <mergeCell ref="B22:D22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3" width="16.140625" style="24" customWidth="1"/>
    <col min="4" max="4" width="33.140625" style="24" customWidth="1"/>
    <col min="5" max="8" width="16.140625" style="24" customWidth="1"/>
    <col min="9" max="16384" width="8.8515625" style="24" customWidth="1"/>
  </cols>
  <sheetData>
    <row r="1" spans="1:2" s="3" customFormat="1" ht="10.5">
      <c r="A1" s="20" t="s">
        <v>117</v>
      </c>
      <c r="B1" s="19"/>
    </row>
    <row r="2" spans="1:2" s="3" customFormat="1" ht="10.5">
      <c r="A2" s="20"/>
      <c r="B2" s="19"/>
    </row>
    <row r="3" spans="1:2" s="3" customFormat="1" ht="10.5">
      <c r="A3" s="20"/>
      <c r="B3" s="19"/>
    </row>
    <row r="4" spans="1:8" s="25" customFormat="1" ht="11.25" customHeight="1">
      <c r="A4" s="53" t="s">
        <v>101</v>
      </c>
      <c r="B4" s="54"/>
      <c r="C4" s="54"/>
      <c r="D4" s="54"/>
      <c r="E4" s="54"/>
      <c r="F4" s="54"/>
      <c r="G4" s="54"/>
      <c r="H4" s="55"/>
    </row>
    <row r="5" spans="1:8" s="25" customFormat="1" ht="10.5">
      <c r="A5" s="29"/>
      <c r="B5" s="30"/>
      <c r="C5" s="29"/>
      <c r="D5" s="30"/>
      <c r="E5" s="53" t="s">
        <v>41</v>
      </c>
      <c r="F5" s="54"/>
      <c r="G5" s="54"/>
      <c r="H5" s="55"/>
    </row>
    <row r="6" spans="1:8" s="25" customFormat="1" ht="10.5">
      <c r="A6" s="51" t="s">
        <v>102</v>
      </c>
      <c r="B6" s="52"/>
      <c r="C6" s="51" t="s">
        <v>90</v>
      </c>
      <c r="D6" s="52"/>
      <c r="E6" s="27" t="s">
        <v>91</v>
      </c>
      <c r="F6" s="27" t="s">
        <v>12</v>
      </c>
      <c r="G6" s="27" t="s">
        <v>92</v>
      </c>
      <c r="H6" s="27" t="s">
        <v>103</v>
      </c>
    </row>
    <row r="7" spans="1:8" ht="15" customHeight="1">
      <c r="A7" s="47" t="s">
        <v>9</v>
      </c>
      <c r="B7" s="48"/>
      <c r="C7" s="47" t="s">
        <v>94</v>
      </c>
      <c r="D7" s="48"/>
      <c r="E7" s="36">
        <v>0</v>
      </c>
      <c r="F7" s="36">
        <v>0</v>
      </c>
      <c r="G7" s="36">
        <v>15</v>
      </c>
      <c r="H7" s="36">
        <v>0</v>
      </c>
    </row>
    <row r="8" spans="1:8" ht="11.25" customHeight="1">
      <c r="A8" s="47" t="s">
        <v>110</v>
      </c>
      <c r="B8" s="48"/>
      <c r="C8" s="47" t="s">
        <v>94</v>
      </c>
      <c r="D8" s="48"/>
      <c r="E8" s="36">
        <v>300</v>
      </c>
      <c r="F8" s="36">
        <v>0</v>
      </c>
      <c r="G8" s="36">
        <v>299518.62</v>
      </c>
      <c r="H8" s="36">
        <v>0</v>
      </c>
    </row>
    <row r="9" spans="1:8" ht="11.25" customHeight="1">
      <c r="A9" s="47" t="s">
        <v>107</v>
      </c>
      <c r="B9" s="48"/>
      <c r="C9" s="47" t="s">
        <v>95</v>
      </c>
      <c r="D9" s="48"/>
      <c r="E9" s="36">
        <v>85615</v>
      </c>
      <c r="F9" s="36">
        <v>60</v>
      </c>
      <c r="G9" s="36">
        <v>85554703.45</v>
      </c>
      <c r="H9" s="36">
        <v>0</v>
      </c>
    </row>
    <row r="10" spans="1:8" ht="11.25" customHeight="1">
      <c r="A10" s="47" t="s">
        <v>104</v>
      </c>
      <c r="B10" s="48"/>
      <c r="C10" s="47" t="s">
        <v>96</v>
      </c>
      <c r="D10" s="48"/>
      <c r="E10" s="36">
        <v>134208</v>
      </c>
      <c r="F10" s="36">
        <v>2906</v>
      </c>
      <c r="G10" s="36">
        <v>131302231.467544</v>
      </c>
      <c r="H10" s="36">
        <v>125439</v>
      </c>
    </row>
    <row r="11" spans="1:8" ht="11.25" customHeight="1">
      <c r="A11" s="47" t="s">
        <v>105</v>
      </c>
      <c r="B11" s="48"/>
      <c r="C11" s="47" t="s">
        <v>96</v>
      </c>
      <c r="D11" s="48"/>
      <c r="E11" s="36">
        <v>26775</v>
      </c>
      <c r="F11" s="36">
        <v>333</v>
      </c>
      <c r="G11" s="36">
        <v>26441561.05</v>
      </c>
      <c r="H11" s="36">
        <v>21311</v>
      </c>
    </row>
    <row r="12" spans="1:8" ht="11.25" customHeight="1">
      <c r="A12" s="47" t="s">
        <v>106</v>
      </c>
      <c r="B12" s="48"/>
      <c r="C12" s="47" t="s">
        <v>96</v>
      </c>
      <c r="D12" s="48"/>
      <c r="E12" s="36">
        <v>152248</v>
      </c>
      <c r="F12" s="36">
        <v>3383</v>
      </c>
      <c r="G12" s="36">
        <v>148864652.53</v>
      </c>
      <c r="H12" s="36">
        <v>148094</v>
      </c>
    </row>
    <row r="13" spans="1:8" ht="11.25" customHeight="1">
      <c r="A13" s="47" t="s">
        <v>107</v>
      </c>
      <c r="B13" s="48"/>
      <c r="C13" s="47" t="s">
        <v>96</v>
      </c>
      <c r="D13" s="48"/>
      <c r="E13" s="36">
        <v>11222</v>
      </c>
      <c r="F13" s="36">
        <v>21</v>
      </c>
      <c r="G13" s="36">
        <v>11201008</v>
      </c>
      <c r="H13" s="36">
        <v>0</v>
      </c>
    </row>
    <row r="14" spans="1:8" ht="11.25" customHeight="1">
      <c r="A14" s="47" t="s">
        <v>9</v>
      </c>
      <c r="B14" s="48"/>
      <c r="C14" s="47" t="s">
        <v>96</v>
      </c>
      <c r="D14" s="48"/>
      <c r="E14" s="36">
        <v>10771</v>
      </c>
      <c r="F14" s="36">
        <v>178</v>
      </c>
      <c r="G14" s="36">
        <v>10593064.82</v>
      </c>
      <c r="H14" s="36">
        <v>10325</v>
      </c>
    </row>
    <row r="15" spans="1:8" ht="11.25" customHeight="1">
      <c r="A15" s="47" t="s">
        <v>109</v>
      </c>
      <c r="B15" s="48"/>
      <c r="C15" s="47" t="s">
        <v>96</v>
      </c>
      <c r="D15" s="48"/>
      <c r="E15" s="36">
        <v>1767</v>
      </c>
      <c r="F15" s="36">
        <v>82</v>
      </c>
      <c r="G15" s="36">
        <v>1685511.77</v>
      </c>
      <c r="H15" s="36">
        <v>1686</v>
      </c>
    </row>
    <row r="16" spans="1:8" ht="11.25" customHeight="1">
      <c r="A16" s="47" t="s">
        <v>111</v>
      </c>
      <c r="B16" s="48"/>
      <c r="C16" s="47" t="s">
        <v>96</v>
      </c>
      <c r="D16" s="48"/>
      <c r="E16" s="36">
        <v>1999</v>
      </c>
      <c r="F16" s="36">
        <v>150</v>
      </c>
      <c r="G16" s="36">
        <v>1848141.6</v>
      </c>
      <c r="H16" s="36">
        <v>1848</v>
      </c>
    </row>
    <row r="17" spans="1:8" ht="11.25" customHeight="1">
      <c r="A17" s="47" t="s">
        <v>112</v>
      </c>
      <c r="B17" s="48"/>
      <c r="C17" s="47" t="s">
        <v>96</v>
      </c>
      <c r="D17" s="48"/>
      <c r="E17" s="36">
        <v>21031</v>
      </c>
      <c r="F17" s="36">
        <v>220</v>
      </c>
      <c r="G17" s="36">
        <v>20810430.75</v>
      </c>
      <c r="H17" s="36">
        <v>935</v>
      </c>
    </row>
    <row r="18" spans="1:8" ht="15" customHeight="1">
      <c r="A18" s="47" t="s">
        <v>113</v>
      </c>
      <c r="B18" s="48"/>
      <c r="C18" s="47" t="s">
        <v>96</v>
      </c>
      <c r="D18" s="48"/>
      <c r="E18" s="36">
        <v>4483</v>
      </c>
      <c r="F18" s="36">
        <v>225</v>
      </c>
      <c r="G18" s="36">
        <v>4258399.28</v>
      </c>
      <c r="H18" s="36">
        <v>4258</v>
      </c>
    </row>
    <row r="19" spans="1:8" ht="15" customHeight="1">
      <c r="A19" s="47" t="s">
        <v>106</v>
      </c>
      <c r="B19" s="48"/>
      <c r="C19" s="47" t="s">
        <v>97</v>
      </c>
      <c r="D19" s="48"/>
      <c r="E19" s="36">
        <v>11</v>
      </c>
      <c r="F19" s="36">
        <v>1</v>
      </c>
      <c r="G19" s="36">
        <v>9842.57</v>
      </c>
      <c r="H19" s="36">
        <v>0</v>
      </c>
    </row>
    <row r="20" spans="1:8" ht="15" customHeight="1">
      <c r="A20" s="47" t="s">
        <v>108</v>
      </c>
      <c r="B20" s="48"/>
      <c r="C20" s="47" t="s">
        <v>97</v>
      </c>
      <c r="D20" s="48"/>
      <c r="E20" s="36">
        <v>10888</v>
      </c>
      <c r="F20" s="36">
        <v>148</v>
      </c>
      <c r="G20" s="36">
        <v>10740672.183597</v>
      </c>
      <c r="H20" s="36">
        <v>0</v>
      </c>
    </row>
    <row r="21" spans="1:8" ht="11.25" customHeight="1">
      <c r="A21" s="47" t="s">
        <v>9</v>
      </c>
      <c r="B21" s="48"/>
      <c r="C21" s="47" t="s">
        <v>97</v>
      </c>
      <c r="D21" s="48"/>
      <c r="E21" s="36">
        <v>0</v>
      </c>
      <c r="F21" s="36">
        <v>0</v>
      </c>
      <c r="G21" s="36">
        <v>40</v>
      </c>
      <c r="H21" s="36">
        <v>0</v>
      </c>
    </row>
    <row r="22" spans="1:8" ht="11.25" customHeight="1">
      <c r="A22" s="47" t="s">
        <v>9</v>
      </c>
      <c r="B22" s="48"/>
      <c r="C22" s="47" t="s">
        <v>128</v>
      </c>
      <c r="D22" s="48"/>
      <c r="E22" s="36">
        <v>0</v>
      </c>
      <c r="F22" s="36">
        <v>0</v>
      </c>
      <c r="G22" s="36">
        <v>0</v>
      </c>
      <c r="H22" s="36">
        <v>0</v>
      </c>
    </row>
    <row r="23" spans="1:8" ht="11.25" customHeight="1">
      <c r="A23" s="47" t="s">
        <v>107</v>
      </c>
      <c r="B23" s="48"/>
      <c r="C23" s="47" t="s">
        <v>98</v>
      </c>
      <c r="D23" s="48"/>
      <c r="E23" s="36">
        <v>373643</v>
      </c>
      <c r="F23" s="36">
        <v>0</v>
      </c>
      <c r="G23" s="36">
        <v>373642938.76</v>
      </c>
      <c r="H23" s="36">
        <v>0</v>
      </c>
    </row>
    <row r="24" spans="1:8" ht="15" customHeight="1">
      <c r="A24" s="47" t="s">
        <v>104</v>
      </c>
      <c r="B24" s="48"/>
      <c r="C24" s="47" t="s">
        <v>99</v>
      </c>
      <c r="D24" s="48"/>
      <c r="E24" s="36">
        <v>10456</v>
      </c>
      <c r="F24" s="36">
        <v>791</v>
      </c>
      <c r="G24" s="36">
        <v>9665712.83</v>
      </c>
      <c r="H24" s="36">
        <v>9666</v>
      </c>
    </row>
    <row r="25" spans="1:8" ht="15" customHeight="1">
      <c r="A25" s="47" t="s">
        <v>106</v>
      </c>
      <c r="B25" s="48"/>
      <c r="C25" s="47" t="s">
        <v>99</v>
      </c>
      <c r="D25" s="48"/>
      <c r="E25" s="36">
        <v>25</v>
      </c>
      <c r="F25" s="36">
        <v>9</v>
      </c>
      <c r="G25" s="36">
        <v>15901.61</v>
      </c>
      <c r="H25" s="36">
        <v>16</v>
      </c>
    </row>
    <row r="26" spans="1:8" ht="15" customHeight="1">
      <c r="A26" s="47" t="s">
        <v>108</v>
      </c>
      <c r="B26" s="48"/>
      <c r="C26" s="47" t="s">
        <v>99</v>
      </c>
      <c r="D26" s="48"/>
      <c r="E26" s="36">
        <v>1663</v>
      </c>
      <c r="F26" s="36">
        <v>747</v>
      </c>
      <c r="G26" s="36">
        <v>915843.5</v>
      </c>
      <c r="H26" s="36">
        <v>0</v>
      </c>
    </row>
    <row r="27" spans="1:8" ht="11.25" customHeight="1">
      <c r="A27" s="47" t="s">
        <v>9</v>
      </c>
      <c r="B27" s="48"/>
      <c r="C27" s="47" t="s">
        <v>99</v>
      </c>
      <c r="D27" s="48"/>
      <c r="E27" s="36">
        <v>0</v>
      </c>
      <c r="F27" s="36">
        <v>0</v>
      </c>
      <c r="G27" s="36">
        <v>441</v>
      </c>
      <c r="H27" s="36">
        <v>0</v>
      </c>
    </row>
    <row r="28" spans="1:8" ht="15" customHeight="1">
      <c r="A28" s="47" t="s">
        <v>109</v>
      </c>
      <c r="B28" s="48"/>
      <c r="C28" s="47" t="s">
        <v>99</v>
      </c>
      <c r="D28" s="48"/>
      <c r="E28" s="36">
        <v>163</v>
      </c>
      <c r="F28" s="36">
        <v>68</v>
      </c>
      <c r="G28" s="36">
        <v>95796.48</v>
      </c>
      <c r="H28" s="36">
        <v>96</v>
      </c>
    </row>
    <row r="29" spans="1:8" ht="15" customHeight="1">
      <c r="A29" s="47" t="s">
        <v>112</v>
      </c>
      <c r="B29" s="48"/>
      <c r="C29" s="47" t="s">
        <v>99</v>
      </c>
      <c r="D29" s="48"/>
      <c r="E29" s="36">
        <v>5298</v>
      </c>
      <c r="F29" s="36">
        <v>2594</v>
      </c>
      <c r="G29" s="36">
        <v>2704380</v>
      </c>
      <c r="H29" s="36">
        <v>2704</v>
      </c>
    </row>
    <row r="30" spans="1:8" s="25" customFormat="1" ht="11.25" customHeight="1">
      <c r="A30" s="47" t="s">
        <v>113</v>
      </c>
      <c r="B30" s="48"/>
      <c r="C30" s="47" t="s">
        <v>99</v>
      </c>
      <c r="D30" s="48"/>
      <c r="E30" s="36">
        <v>923</v>
      </c>
      <c r="F30" s="36">
        <v>129</v>
      </c>
      <c r="G30" s="36">
        <v>793704.11</v>
      </c>
      <c r="H30" s="36">
        <v>794</v>
      </c>
    </row>
    <row r="31" spans="1:8" s="25" customFormat="1" ht="12.75" customHeight="1">
      <c r="A31" s="47" t="s">
        <v>144</v>
      </c>
      <c r="B31" s="48"/>
      <c r="C31" s="47" t="s">
        <v>127</v>
      </c>
      <c r="D31" s="48"/>
      <c r="E31" s="36">
        <v>1</v>
      </c>
      <c r="F31" s="36">
        <v>0</v>
      </c>
      <c r="G31" s="36">
        <v>687</v>
      </c>
      <c r="H31" s="36">
        <v>0</v>
      </c>
    </row>
    <row r="32" spans="1:8" s="25" customFormat="1" ht="12.75" customHeight="1">
      <c r="A32" s="47" t="s">
        <v>145</v>
      </c>
      <c r="B32" s="48"/>
      <c r="C32" s="47" t="s">
        <v>127</v>
      </c>
      <c r="D32" s="48"/>
      <c r="E32" s="36">
        <v>0</v>
      </c>
      <c r="F32" s="36">
        <v>0</v>
      </c>
      <c r="G32" s="36">
        <v>118</v>
      </c>
      <c r="H32" s="36">
        <v>0</v>
      </c>
    </row>
    <row r="33" spans="1:8" ht="11.25" customHeight="1">
      <c r="A33" s="47" t="s">
        <v>105</v>
      </c>
      <c r="B33" s="48"/>
      <c r="C33" s="47" t="s">
        <v>127</v>
      </c>
      <c r="D33" s="48"/>
      <c r="E33" s="36">
        <v>2320</v>
      </c>
      <c r="F33" s="36">
        <v>7</v>
      </c>
      <c r="G33" s="36">
        <v>2312632</v>
      </c>
      <c r="H33" s="36">
        <v>0</v>
      </c>
    </row>
    <row r="35" spans="1:8" ht="10.5">
      <c r="A35" s="53" t="s">
        <v>114</v>
      </c>
      <c r="B35" s="54"/>
      <c r="C35" s="54"/>
      <c r="D35" s="54"/>
      <c r="E35" s="54"/>
      <c r="F35" s="54"/>
      <c r="G35" s="54"/>
      <c r="H35" s="55"/>
    </row>
    <row r="36" spans="1:8" ht="11.25" customHeight="1">
      <c r="A36" s="27"/>
      <c r="B36" s="29"/>
      <c r="C36" s="30"/>
      <c r="D36" s="53" t="s">
        <v>41</v>
      </c>
      <c r="E36" s="54"/>
      <c r="F36" s="54"/>
      <c r="G36" s="54"/>
      <c r="H36" s="55"/>
    </row>
    <row r="37" spans="1:8" ht="21">
      <c r="A37" s="28" t="s">
        <v>115</v>
      </c>
      <c r="B37" s="51" t="s">
        <v>102</v>
      </c>
      <c r="C37" s="52"/>
      <c r="D37" s="27" t="s">
        <v>91</v>
      </c>
      <c r="E37" s="27" t="s">
        <v>12</v>
      </c>
      <c r="F37" s="27" t="s">
        <v>92</v>
      </c>
      <c r="G37" s="27" t="s">
        <v>3</v>
      </c>
      <c r="H37" s="27" t="s">
        <v>116</v>
      </c>
    </row>
    <row r="38" spans="1:9" ht="11.25" customHeight="1">
      <c r="A38" s="37" t="s">
        <v>132</v>
      </c>
      <c r="B38" s="49" t="s">
        <v>144</v>
      </c>
      <c r="C38" s="50"/>
      <c r="D38" s="36">
        <v>1</v>
      </c>
      <c r="E38" s="36">
        <v>0</v>
      </c>
      <c r="F38" s="36">
        <v>687</v>
      </c>
      <c r="G38" s="36">
        <v>1</v>
      </c>
      <c r="H38" s="36">
        <v>0</v>
      </c>
      <c r="I38" s="33"/>
    </row>
    <row r="39" spans="1:9" ht="11.25" customHeight="1">
      <c r="A39" s="37" t="s">
        <v>132</v>
      </c>
      <c r="B39" s="49" t="s">
        <v>145</v>
      </c>
      <c r="C39" s="50"/>
      <c r="D39" s="36">
        <v>0</v>
      </c>
      <c r="E39" s="36">
        <v>0</v>
      </c>
      <c r="F39" s="36">
        <v>118</v>
      </c>
      <c r="G39" s="36">
        <v>0</v>
      </c>
      <c r="H39" s="36">
        <v>0</v>
      </c>
      <c r="I39" s="33"/>
    </row>
    <row r="40" spans="1:9" ht="14.25">
      <c r="A40" s="37" t="s">
        <v>132</v>
      </c>
      <c r="B40" s="49" t="s">
        <v>104</v>
      </c>
      <c r="C40" s="50"/>
      <c r="D40" s="36">
        <v>96050</v>
      </c>
      <c r="E40" s="36">
        <v>330</v>
      </c>
      <c r="F40" s="36">
        <v>95719530.98</v>
      </c>
      <c r="G40" s="36">
        <v>58807</v>
      </c>
      <c r="H40" s="36">
        <v>8978</v>
      </c>
      <c r="I40" s="33"/>
    </row>
    <row r="41" spans="1:9" ht="11.25" customHeight="1">
      <c r="A41" s="37" t="s">
        <v>132</v>
      </c>
      <c r="B41" s="49" t="s">
        <v>105</v>
      </c>
      <c r="C41" s="50"/>
      <c r="D41" s="36">
        <v>25512</v>
      </c>
      <c r="E41" s="36">
        <v>303</v>
      </c>
      <c r="F41" s="36">
        <v>25209479.38</v>
      </c>
      <c r="G41" s="36">
        <v>14301</v>
      </c>
      <c r="H41" s="36">
        <v>2130</v>
      </c>
      <c r="I41" s="33"/>
    </row>
    <row r="42" spans="1:9" ht="14.25">
      <c r="A42" s="37" t="s">
        <v>132</v>
      </c>
      <c r="B42" s="49" t="s">
        <v>106</v>
      </c>
      <c r="C42" s="50"/>
      <c r="D42" s="36">
        <v>133391</v>
      </c>
      <c r="E42" s="36">
        <v>1768</v>
      </c>
      <c r="F42" s="36">
        <v>131623825.23</v>
      </c>
      <c r="G42" s="36">
        <v>31238</v>
      </c>
      <c r="H42" s="36">
        <v>10620</v>
      </c>
      <c r="I42" s="33"/>
    </row>
    <row r="43" spans="1:9" ht="14.25">
      <c r="A43" s="37" t="s">
        <v>132</v>
      </c>
      <c r="B43" s="49" t="s">
        <v>107</v>
      </c>
      <c r="C43" s="50"/>
      <c r="D43" s="36">
        <v>470480</v>
      </c>
      <c r="E43" s="36">
        <v>81</v>
      </c>
      <c r="F43" s="36">
        <v>470398650.21</v>
      </c>
      <c r="G43" s="36">
        <v>160085</v>
      </c>
      <c r="H43" s="36">
        <v>2242</v>
      </c>
      <c r="I43" s="33"/>
    </row>
    <row r="44" spans="1:9" ht="11.25" customHeight="1">
      <c r="A44" s="37" t="s">
        <v>132</v>
      </c>
      <c r="B44" s="49" t="s">
        <v>108</v>
      </c>
      <c r="C44" s="50"/>
      <c r="D44" s="36">
        <v>10584</v>
      </c>
      <c r="E44" s="36">
        <v>118</v>
      </c>
      <c r="F44" s="36">
        <v>10465477.06</v>
      </c>
      <c r="G44" s="36">
        <v>4034</v>
      </c>
      <c r="H44" s="36">
        <v>621</v>
      </c>
      <c r="I44" s="33"/>
    </row>
    <row r="45" spans="1:9" ht="11.25" customHeight="1">
      <c r="A45" s="37" t="s">
        <v>132</v>
      </c>
      <c r="B45" s="49" t="s">
        <v>9</v>
      </c>
      <c r="C45" s="50"/>
      <c r="D45" s="36">
        <v>3460</v>
      </c>
      <c r="E45" s="36">
        <v>70</v>
      </c>
      <c r="F45" s="36">
        <v>3389948.74</v>
      </c>
      <c r="G45" s="36">
        <v>1447</v>
      </c>
      <c r="H45" s="36">
        <v>250</v>
      </c>
      <c r="I45" s="33"/>
    </row>
    <row r="46" spans="1:9" ht="14.25">
      <c r="A46" s="37" t="s">
        <v>132</v>
      </c>
      <c r="B46" s="49" t="s">
        <v>109</v>
      </c>
      <c r="C46" s="50"/>
      <c r="D46" s="36">
        <v>611</v>
      </c>
      <c r="E46" s="36">
        <v>1</v>
      </c>
      <c r="F46" s="36">
        <v>609572.33</v>
      </c>
      <c r="G46" s="36">
        <v>527</v>
      </c>
      <c r="H46" s="36">
        <v>37</v>
      </c>
      <c r="I46" s="33"/>
    </row>
    <row r="47" spans="1:9" ht="14.25">
      <c r="A47" s="37" t="s">
        <v>132</v>
      </c>
      <c r="B47" s="49" t="s">
        <v>111</v>
      </c>
      <c r="C47" s="50"/>
      <c r="D47" s="36">
        <v>399</v>
      </c>
      <c r="E47" s="36">
        <v>4</v>
      </c>
      <c r="F47" s="36">
        <v>394561.98</v>
      </c>
      <c r="G47" s="36">
        <v>0</v>
      </c>
      <c r="H47" s="36">
        <v>24</v>
      </c>
      <c r="I47" s="33"/>
    </row>
    <row r="48" spans="1:9" ht="14.25">
      <c r="A48" s="37" t="s">
        <v>132</v>
      </c>
      <c r="B48" s="49" t="s">
        <v>112</v>
      </c>
      <c r="C48" s="50"/>
      <c r="D48" s="36">
        <v>21031</v>
      </c>
      <c r="E48" s="36">
        <v>220</v>
      </c>
      <c r="F48" s="36">
        <v>20810430.75</v>
      </c>
      <c r="G48" s="36">
        <v>20741</v>
      </c>
      <c r="H48" s="36">
        <v>1652</v>
      </c>
      <c r="I48" s="33"/>
    </row>
    <row r="49" spans="1:9" ht="11.25" customHeight="1">
      <c r="A49" s="37" t="s">
        <v>132</v>
      </c>
      <c r="B49" s="49" t="s">
        <v>113</v>
      </c>
      <c r="C49" s="50"/>
      <c r="D49" s="36">
        <v>348</v>
      </c>
      <c r="E49" s="36">
        <v>1</v>
      </c>
      <c r="F49" s="36">
        <v>347244.18</v>
      </c>
      <c r="G49" s="36">
        <v>0</v>
      </c>
      <c r="H49" s="36">
        <v>21</v>
      </c>
      <c r="I49" s="33"/>
    </row>
    <row r="50" spans="1:9" ht="11.25" customHeight="1">
      <c r="A50" s="37" t="s">
        <v>133</v>
      </c>
      <c r="B50" s="49" t="s">
        <v>104</v>
      </c>
      <c r="C50" s="50"/>
      <c r="D50" s="36">
        <v>38158</v>
      </c>
      <c r="E50" s="36">
        <v>2575</v>
      </c>
      <c r="F50" s="36">
        <v>35582700.487544</v>
      </c>
      <c r="G50" s="36">
        <v>32855</v>
      </c>
      <c r="H50" s="36">
        <v>3807</v>
      </c>
      <c r="I50" s="33"/>
    </row>
    <row r="51" spans="1:9" ht="14.25">
      <c r="A51" s="37" t="s">
        <v>133</v>
      </c>
      <c r="B51" s="49" t="s">
        <v>105</v>
      </c>
      <c r="C51" s="50"/>
      <c r="D51" s="36">
        <v>3582</v>
      </c>
      <c r="E51" s="36">
        <v>37</v>
      </c>
      <c r="F51" s="36">
        <v>3544713.67</v>
      </c>
      <c r="G51" s="36">
        <v>2520</v>
      </c>
      <c r="H51" s="36">
        <v>288</v>
      </c>
      <c r="I51" s="33"/>
    </row>
    <row r="52" spans="1:9" ht="14.25">
      <c r="A52" s="37" t="s">
        <v>133</v>
      </c>
      <c r="B52" s="49" t="s">
        <v>106</v>
      </c>
      <c r="C52" s="50"/>
      <c r="D52" s="36">
        <v>18867</v>
      </c>
      <c r="E52" s="36">
        <v>1617</v>
      </c>
      <c r="F52" s="36">
        <v>17250669.87</v>
      </c>
      <c r="G52" s="36">
        <v>9188</v>
      </c>
      <c r="H52" s="36">
        <v>1401</v>
      </c>
      <c r="I52" s="33"/>
    </row>
    <row r="53" spans="1:9" ht="14.25">
      <c r="A53" s="37" t="s">
        <v>133</v>
      </c>
      <c r="B53" s="49" t="s">
        <v>108</v>
      </c>
      <c r="C53" s="50"/>
      <c r="D53" s="36">
        <v>305</v>
      </c>
      <c r="E53" s="36">
        <v>29</v>
      </c>
      <c r="F53" s="36">
        <v>275195.123597</v>
      </c>
      <c r="G53" s="36">
        <v>0</v>
      </c>
      <c r="H53" s="36">
        <v>17</v>
      </c>
      <c r="I53" s="33"/>
    </row>
    <row r="54" spans="1:9" ht="11.25" customHeight="1">
      <c r="A54" s="37" t="s">
        <v>133</v>
      </c>
      <c r="B54" s="49" t="s">
        <v>9</v>
      </c>
      <c r="C54" s="50"/>
      <c r="D54" s="36">
        <v>7312</v>
      </c>
      <c r="E54" s="36">
        <v>108</v>
      </c>
      <c r="F54" s="36">
        <v>7203612.08</v>
      </c>
      <c r="G54" s="36">
        <v>7077</v>
      </c>
      <c r="H54" s="36">
        <v>568</v>
      </c>
      <c r="I54" s="33"/>
    </row>
    <row r="55" spans="1:9" ht="11.25" customHeight="1">
      <c r="A55" s="37" t="s">
        <v>133</v>
      </c>
      <c r="B55" s="49" t="s">
        <v>109</v>
      </c>
      <c r="C55" s="50"/>
      <c r="D55" s="36">
        <v>1156</v>
      </c>
      <c r="E55" s="36">
        <v>80</v>
      </c>
      <c r="F55" s="36">
        <v>1075939.44</v>
      </c>
      <c r="G55" s="36">
        <v>899</v>
      </c>
      <c r="H55" s="36">
        <v>63</v>
      </c>
      <c r="I55" s="33"/>
    </row>
    <row r="56" spans="1:9" ht="11.25" customHeight="1">
      <c r="A56" s="37" t="s">
        <v>133</v>
      </c>
      <c r="B56" s="49" t="s">
        <v>110</v>
      </c>
      <c r="C56" s="50"/>
      <c r="D56" s="36">
        <v>300</v>
      </c>
      <c r="E56" s="36">
        <v>0</v>
      </c>
      <c r="F56" s="36">
        <v>299518.62</v>
      </c>
      <c r="G56" s="36">
        <v>300</v>
      </c>
      <c r="H56" s="36">
        <v>24</v>
      </c>
      <c r="I56" s="33"/>
    </row>
    <row r="57" spans="1:9" ht="14.25">
      <c r="A57" s="37" t="s">
        <v>133</v>
      </c>
      <c r="B57" s="49" t="s">
        <v>111</v>
      </c>
      <c r="C57" s="50"/>
      <c r="D57" s="36">
        <v>1600</v>
      </c>
      <c r="E57" s="36">
        <v>146</v>
      </c>
      <c r="F57" s="36">
        <v>1453579.62</v>
      </c>
      <c r="G57" s="36">
        <v>1004</v>
      </c>
      <c r="H57" s="36">
        <v>132</v>
      </c>
      <c r="I57" s="33"/>
    </row>
    <row r="58" spans="1:9" ht="14.25">
      <c r="A58" s="37" t="s">
        <v>133</v>
      </c>
      <c r="B58" s="49" t="s">
        <v>113</v>
      </c>
      <c r="C58" s="50"/>
      <c r="D58" s="36">
        <v>4135</v>
      </c>
      <c r="E58" s="36">
        <v>223</v>
      </c>
      <c r="F58" s="36">
        <v>3911155.1</v>
      </c>
      <c r="G58" s="36">
        <v>3451</v>
      </c>
      <c r="H58" s="36">
        <v>334</v>
      </c>
      <c r="I58" s="33"/>
    </row>
    <row r="59" spans="1:9" ht="14.25">
      <c r="A59" s="37" t="s">
        <v>134</v>
      </c>
      <c r="B59" s="49" t="s">
        <v>104</v>
      </c>
      <c r="C59" s="50"/>
      <c r="D59" s="36">
        <v>10456</v>
      </c>
      <c r="E59" s="36">
        <v>791</v>
      </c>
      <c r="F59" s="36">
        <v>9665712.83</v>
      </c>
      <c r="G59" s="36">
        <v>9752</v>
      </c>
      <c r="H59" s="36">
        <v>755</v>
      </c>
      <c r="I59" s="33"/>
    </row>
    <row r="60" spans="1:9" ht="14.25">
      <c r="A60" s="37" t="s">
        <v>134</v>
      </c>
      <c r="B60" s="49" t="s">
        <v>106</v>
      </c>
      <c r="C60" s="50"/>
      <c r="D60" s="36">
        <v>25</v>
      </c>
      <c r="E60" s="36">
        <v>9</v>
      </c>
      <c r="F60" s="36">
        <v>15901.61</v>
      </c>
      <c r="G60" s="36">
        <v>16</v>
      </c>
      <c r="H60" s="36">
        <v>2</v>
      </c>
      <c r="I60" s="33"/>
    </row>
    <row r="61" spans="1:9" ht="14.25">
      <c r="A61" s="37" t="s">
        <v>134</v>
      </c>
      <c r="B61" s="49" t="s">
        <v>108</v>
      </c>
      <c r="C61" s="50"/>
      <c r="D61" s="36">
        <v>1663</v>
      </c>
      <c r="E61" s="36">
        <v>747</v>
      </c>
      <c r="F61" s="36">
        <v>915843.5</v>
      </c>
      <c r="G61" s="36">
        <v>883</v>
      </c>
      <c r="H61" s="36">
        <v>129</v>
      </c>
      <c r="I61" s="33"/>
    </row>
    <row r="62" spans="1:9" ht="14.25">
      <c r="A62" s="37" t="s">
        <v>134</v>
      </c>
      <c r="B62" s="49" t="s">
        <v>109</v>
      </c>
      <c r="C62" s="50"/>
      <c r="D62" s="36">
        <v>163</v>
      </c>
      <c r="E62" s="36">
        <v>68</v>
      </c>
      <c r="F62" s="36">
        <v>95796.48</v>
      </c>
      <c r="G62" s="36">
        <v>96</v>
      </c>
      <c r="H62" s="36">
        <v>8</v>
      </c>
      <c r="I62" s="33"/>
    </row>
    <row r="63" spans="1:9" ht="14.25">
      <c r="A63" s="37" t="s">
        <v>134</v>
      </c>
      <c r="B63" s="49" t="s">
        <v>112</v>
      </c>
      <c r="C63" s="50"/>
      <c r="D63" s="36">
        <v>5298</v>
      </c>
      <c r="E63" s="36">
        <v>2594</v>
      </c>
      <c r="F63" s="36">
        <v>2704380</v>
      </c>
      <c r="G63" s="36">
        <v>2704</v>
      </c>
      <c r="H63" s="36">
        <v>205</v>
      </c>
      <c r="I63" s="33"/>
    </row>
    <row r="64" spans="1:8" ht="12" customHeight="1">
      <c r="A64" s="37" t="s">
        <v>134</v>
      </c>
      <c r="B64" s="49" t="s">
        <v>113</v>
      </c>
      <c r="C64" s="50"/>
      <c r="D64" s="36">
        <v>923</v>
      </c>
      <c r="E64" s="36">
        <v>129</v>
      </c>
      <c r="F64" s="36">
        <v>793704.11</v>
      </c>
      <c r="G64" s="36">
        <v>736</v>
      </c>
      <c r="H64" s="36">
        <v>96</v>
      </c>
    </row>
  </sheetData>
  <sheetProtection/>
  <mergeCells count="88">
    <mergeCell ref="B61:C61"/>
    <mergeCell ref="B62:C62"/>
    <mergeCell ref="B63:C63"/>
    <mergeCell ref="B48:C48"/>
    <mergeCell ref="B49:C49"/>
    <mergeCell ref="B50:C50"/>
    <mergeCell ref="B53:C53"/>
    <mergeCell ref="B57:C57"/>
    <mergeCell ref="B60:C60"/>
    <mergeCell ref="B51:C51"/>
    <mergeCell ref="B64:C64"/>
    <mergeCell ref="B39:C39"/>
    <mergeCell ref="B40:C40"/>
    <mergeCell ref="B41:C41"/>
    <mergeCell ref="B42:C42"/>
    <mergeCell ref="B43:C43"/>
    <mergeCell ref="B46:C46"/>
    <mergeCell ref="B59:C59"/>
    <mergeCell ref="B44:C44"/>
    <mergeCell ref="B47:C47"/>
    <mergeCell ref="C14:D14"/>
    <mergeCell ref="B54:C54"/>
    <mergeCell ref="B55:C55"/>
    <mergeCell ref="B58:C58"/>
    <mergeCell ref="B52:C52"/>
    <mergeCell ref="C25:D25"/>
    <mergeCell ref="A23:B23"/>
    <mergeCell ref="C23:D23"/>
    <mergeCell ref="A30:B30"/>
    <mergeCell ref="C30:D30"/>
    <mergeCell ref="C6:D6"/>
    <mergeCell ref="A17:B17"/>
    <mergeCell ref="A9:B9"/>
    <mergeCell ref="C9:D9"/>
    <mergeCell ref="A10:B10"/>
    <mergeCell ref="C10:D10"/>
    <mergeCell ref="A11:B11"/>
    <mergeCell ref="A13:B13"/>
    <mergeCell ref="C13:D13"/>
    <mergeCell ref="A14:B14"/>
    <mergeCell ref="C17:D17"/>
    <mergeCell ref="C18:D18"/>
    <mergeCell ref="A18:B18"/>
    <mergeCell ref="A4:H4"/>
    <mergeCell ref="E5:H5"/>
    <mergeCell ref="A8:B8"/>
    <mergeCell ref="C8:D8"/>
    <mergeCell ref="A7:B7"/>
    <mergeCell ref="C7:D7"/>
    <mergeCell ref="A6:B6"/>
    <mergeCell ref="C26:D26"/>
    <mergeCell ref="C19:D19"/>
    <mergeCell ref="C21:D21"/>
    <mergeCell ref="A22:B22"/>
    <mergeCell ref="C22:D22"/>
    <mergeCell ref="A21:B21"/>
    <mergeCell ref="A19:B19"/>
    <mergeCell ref="C20:D20"/>
    <mergeCell ref="A20:B20"/>
    <mergeCell ref="C32:D32"/>
    <mergeCell ref="A33:B33"/>
    <mergeCell ref="C33:D33"/>
    <mergeCell ref="C31:D31"/>
    <mergeCell ref="A27:B27"/>
    <mergeCell ref="C27:D27"/>
    <mergeCell ref="A28:B28"/>
    <mergeCell ref="C28:D28"/>
    <mergeCell ref="A31:B31"/>
    <mergeCell ref="B38:C38"/>
    <mergeCell ref="B37:C37"/>
    <mergeCell ref="A26:B26"/>
    <mergeCell ref="A29:B29"/>
    <mergeCell ref="C29:D29"/>
    <mergeCell ref="B56:C56"/>
    <mergeCell ref="B45:C45"/>
    <mergeCell ref="A35:H35"/>
    <mergeCell ref="D36:H36"/>
    <mergeCell ref="A32:B32"/>
    <mergeCell ref="C11:D11"/>
    <mergeCell ref="A12:B12"/>
    <mergeCell ref="C12:D12"/>
    <mergeCell ref="A24:B24"/>
    <mergeCell ref="C24:D24"/>
    <mergeCell ref="A25:B25"/>
    <mergeCell ref="A15:B15"/>
    <mergeCell ref="C15:D15"/>
    <mergeCell ref="A16:B16"/>
    <mergeCell ref="C16:D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0.5">
      <c r="A1" s="20" t="s">
        <v>2</v>
      </c>
      <c r="B1" s="21"/>
      <c r="C1" s="19"/>
    </row>
    <row r="2" ht="10.5">
      <c r="A2" s="1"/>
    </row>
    <row r="4" spans="1:2" ht="10.5">
      <c r="A4" s="4" t="s">
        <v>61</v>
      </c>
      <c r="B4" s="5" t="s">
        <v>41</v>
      </c>
    </row>
    <row r="5" spans="1:2" ht="9.75">
      <c r="A5" s="6" t="s">
        <v>63</v>
      </c>
      <c r="B5" s="7">
        <f>SUM(B6:B22)</f>
        <v>435581</v>
      </c>
    </row>
    <row r="6" spans="1:2" ht="9.75">
      <c r="A6" s="6" t="s">
        <v>64</v>
      </c>
      <c r="B6" s="7">
        <v>0</v>
      </c>
    </row>
    <row r="7" spans="1:2" ht="9.75">
      <c r="A7" s="6" t="s">
        <v>65</v>
      </c>
      <c r="B7" s="7">
        <v>0</v>
      </c>
    </row>
    <row r="8" spans="1:2" ht="9.75">
      <c r="A8" s="6" t="s">
        <v>66</v>
      </c>
      <c r="B8" s="7">
        <v>0</v>
      </c>
    </row>
    <row r="9" spans="1:2" ht="9.75">
      <c r="A9" s="6" t="s">
        <v>67</v>
      </c>
      <c r="B9" s="7">
        <v>0</v>
      </c>
    </row>
    <row r="10" spans="1:2" ht="9.75">
      <c r="A10" s="6" t="s">
        <v>68</v>
      </c>
      <c r="B10" s="7">
        <v>0</v>
      </c>
    </row>
    <row r="11" spans="1:2" ht="9.75">
      <c r="A11" s="6" t="s">
        <v>69</v>
      </c>
      <c r="B11" s="7">
        <v>12066</v>
      </c>
    </row>
    <row r="12" spans="1:2" ht="9.75">
      <c r="A12" s="6" t="s">
        <v>70</v>
      </c>
      <c r="B12" s="7">
        <v>304346</v>
      </c>
    </row>
    <row r="13" spans="1:2" ht="9.75">
      <c r="A13" s="6" t="s">
        <v>71</v>
      </c>
      <c r="B13" s="7">
        <v>8561</v>
      </c>
    </row>
    <row r="14" spans="1:2" ht="9.75">
      <c r="A14" s="6" t="s">
        <v>72</v>
      </c>
      <c r="B14" s="7">
        <v>0</v>
      </c>
    </row>
    <row r="15" spans="1:2" ht="9.75">
      <c r="A15" s="6" t="s">
        <v>73</v>
      </c>
      <c r="B15" s="7">
        <v>9743</v>
      </c>
    </row>
    <row r="16" spans="1:2" ht="9.75">
      <c r="A16" s="6" t="s">
        <v>74</v>
      </c>
      <c r="B16" s="7">
        <v>89828</v>
      </c>
    </row>
    <row r="17" spans="1:2" ht="9.75">
      <c r="A17" s="6" t="s">
        <v>75</v>
      </c>
      <c r="B17" s="7">
        <v>0</v>
      </c>
    </row>
    <row r="18" spans="1:2" ht="9.75">
      <c r="A18" s="6" t="s">
        <v>76</v>
      </c>
      <c r="B18" s="7">
        <v>0</v>
      </c>
    </row>
    <row r="19" spans="1:2" ht="9.75">
      <c r="A19" s="6" t="s">
        <v>77</v>
      </c>
      <c r="B19" s="7">
        <v>3473</v>
      </c>
    </row>
    <row r="20" spans="1:2" ht="9.75">
      <c r="A20" s="6" t="s">
        <v>78</v>
      </c>
      <c r="B20" s="7">
        <v>17</v>
      </c>
    </row>
    <row r="21" spans="1:2" ht="9.75">
      <c r="A21" s="6" t="s">
        <v>79</v>
      </c>
      <c r="B21" s="7">
        <v>7547</v>
      </c>
    </row>
    <row r="22" spans="1:2" s="8" customFormat="1" ht="10.5">
      <c r="A22" s="6" t="s">
        <v>80</v>
      </c>
      <c r="B22" s="7">
        <v>0</v>
      </c>
    </row>
    <row r="23" spans="1:2" ht="9.75">
      <c r="A23" s="6" t="s">
        <v>81</v>
      </c>
      <c r="B23" s="7">
        <v>0</v>
      </c>
    </row>
    <row r="24" spans="1:2" ht="9.75">
      <c r="A24" s="6" t="s">
        <v>82</v>
      </c>
      <c r="B24" s="7">
        <v>3665</v>
      </c>
    </row>
    <row r="25" spans="1:2" ht="9.75">
      <c r="A25" s="6" t="s">
        <v>83</v>
      </c>
      <c r="B25" s="7">
        <v>3665</v>
      </c>
    </row>
    <row r="26" spans="1:2" ht="9.75">
      <c r="A26" s="6" t="s">
        <v>78</v>
      </c>
      <c r="B26" s="7">
        <v>0</v>
      </c>
    </row>
    <row r="27" spans="1:2" ht="9.75">
      <c r="A27" s="6" t="s">
        <v>84</v>
      </c>
      <c r="B27" s="7">
        <v>0</v>
      </c>
    </row>
    <row r="28" spans="1:2" ht="9.75">
      <c r="A28" s="6" t="s">
        <v>85</v>
      </c>
      <c r="B28" s="7">
        <v>0</v>
      </c>
    </row>
    <row r="29" spans="1:2" ht="9.75">
      <c r="A29" s="6" t="s">
        <v>86</v>
      </c>
      <c r="B29" s="7">
        <v>54049</v>
      </c>
    </row>
    <row r="30" spans="1:2" ht="9.75">
      <c r="A30" s="6" t="s">
        <v>87</v>
      </c>
      <c r="B30" s="7">
        <v>0</v>
      </c>
    </row>
    <row r="31" spans="1:2" s="8" customFormat="1" ht="10.5">
      <c r="A31" s="6" t="s">
        <v>89</v>
      </c>
      <c r="B31" s="7">
        <v>0</v>
      </c>
    </row>
    <row r="32" spans="1:2" ht="9.75">
      <c r="A32" s="6" t="s">
        <v>88</v>
      </c>
      <c r="B32" s="7">
        <v>0</v>
      </c>
    </row>
    <row r="33" spans="1:2" ht="10.5">
      <c r="A33" s="9" t="s">
        <v>62</v>
      </c>
      <c r="B33" s="10">
        <f>SUM(B5,B23,B24,B29,B30,B31,B32)</f>
        <v>493295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00390625" style="3" customWidth="1"/>
    <col min="2" max="2" width="19.421875" style="2" customWidth="1"/>
    <col min="3" max="3" width="11.140625" style="2" customWidth="1"/>
    <col min="4" max="4" width="17.00390625" style="2" bestFit="1" customWidth="1"/>
    <col min="5" max="5" width="10.7109375" style="2" customWidth="1"/>
    <col min="6" max="6" width="17.00390625" style="2" bestFit="1" customWidth="1"/>
    <col min="7" max="7" width="20.28125" style="2" bestFit="1" customWidth="1"/>
    <col min="8" max="8" width="20.140625" style="2" bestFit="1" customWidth="1"/>
    <col min="9" max="9" width="10.00390625" style="3" bestFit="1" customWidth="1"/>
    <col min="10" max="16384" width="9.140625" style="3" customWidth="1"/>
  </cols>
  <sheetData>
    <row r="1" spans="1:2" ht="10.5">
      <c r="A1" s="20" t="s">
        <v>12</v>
      </c>
      <c r="B1" s="19"/>
    </row>
    <row r="2" ht="10.5">
      <c r="A2" s="1"/>
    </row>
    <row r="4" spans="1:8" ht="10.5">
      <c r="A4" s="39" t="s">
        <v>33</v>
      </c>
      <c r="B4" s="42" t="s">
        <v>41</v>
      </c>
      <c r="C4" s="43"/>
      <c r="D4" s="43"/>
      <c r="E4" s="43"/>
      <c r="F4" s="43"/>
      <c r="G4" s="43"/>
      <c r="H4" s="43"/>
    </row>
    <row r="5" spans="1:8" ht="45" customHeight="1">
      <c r="A5" s="40"/>
      <c r="B5" s="39" t="s">
        <v>146</v>
      </c>
      <c r="C5" s="42" t="s">
        <v>53</v>
      </c>
      <c r="D5" s="44"/>
      <c r="E5" s="42" t="s">
        <v>54</v>
      </c>
      <c r="F5" s="44"/>
      <c r="G5" s="39" t="s">
        <v>147</v>
      </c>
      <c r="H5" s="39" t="s">
        <v>148</v>
      </c>
    </row>
    <row r="6" spans="1:8" ht="21">
      <c r="A6" s="41"/>
      <c r="B6" s="41"/>
      <c r="C6" s="12" t="s">
        <v>10</v>
      </c>
      <c r="D6" s="12" t="s">
        <v>36</v>
      </c>
      <c r="E6" s="12" t="s">
        <v>10</v>
      </c>
      <c r="F6" s="12" t="s">
        <v>36</v>
      </c>
      <c r="G6" s="41"/>
      <c r="H6" s="41"/>
    </row>
    <row r="7" spans="1:12" ht="9.75">
      <c r="A7" s="14" t="s">
        <v>129</v>
      </c>
      <c r="B7" s="38">
        <v>11210</v>
      </c>
      <c r="C7" s="15">
        <v>0</v>
      </c>
      <c r="D7" s="15">
        <v>0</v>
      </c>
      <c r="E7" s="15">
        <f>B7-G7</f>
        <v>4375</v>
      </c>
      <c r="F7" s="15">
        <v>0</v>
      </c>
      <c r="G7" s="38">
        <v>6835</v>
      </c>
      <c r="H7" s="15">
        <v>0</v>
      </c>
      <c r="I7" s="19"/>
      <c r="J7" s="21"/>
      <c r="K7" s="21"/>
      <c r="L7" s="19"/>
    </row>
    <row r="8" spans="1:12" ht="9.75">
      <c r="A8" s="14" t="s">
        <v>93</v>
      </c>
      <c r="B8" s="38">
        <v>9145</v>
      </c>
      <c r="C8" s="15">
        <v>0</v>
      </c>
      <c r="D8" s="15">
        <v>0</v>
      </c>
      <c r="E8" s="15">
        <f>B8-G8</f>
        <v>4807</v>
      </c>
      <c r="F8" s="15">
        <v>0</v>
      </c>
      <c r="G8" s="38">
        <v>4338</v>
      </c>
      <c r="H8" s="15">
        <v>0</v>
      </c>
      <c r="I8" s="19"/>
      <c r="J8" s="21"/>
      <c r="K8" s="21"/>
      <c r="L8" s="19"/>
    </row>
    <row r="9" spans="1:12" ht="9.75">
      <c r="A9" s="14" t="s">
        <v>34</v>
      </c>
      <c r="B9" s="38">
        <v>3303</v>
      </c>
      <c r="C9" s="15">
        <f>G9-B9</f>
        <v>1134</v>
      </c>
      <c r="D9" s="15">
        <v>0</v>
      </c>
      <c r="E9" s="15">
        <v>0</v>
      </c>
      <c r="F9" s="15">
        <v>0</v>
      </c>
      <c r="G9" s="38">
        <v>4437</v>
      </c>
      <c r="H9" s="15">
        <v>0</v>
      </c>
      <c r="I9" s="21"/>
      <c r="J9" s="21"/>
      <c r="K9" s="21"/>
      <c r="L9" s="19"/>
    </row>
    <row r="10" spans="1:11" ht="9.75">
      <c r="A10" s="14" t="s">
        <v>35</v>
      </c>
      <c r="B10" s="38">
        <v>273</v>
      </c>
      <c r="C10" s="15">
        <v>0</v>
      </c>
      <c r="D10" s="15">
        <v>0</v>
      </c>
      <c r="E10" s="15">
        <f>B10-G10</f>
        <v>210</v>
      </c>
      <c r="F10" s="15">
        <v>0</v>
      </c>
      <c r="G10" s="38">
        <v>63</v>
      </c>
      <c r="H10" s="15">
        <v>0</v>
      </c>
      <c r="I10" s="19"/>
      <c r="J10" s="21"/>
      <c r="K10" s="2"/>
    </row>
    <row r="11" spans="1:11" ht="9.75">
      <c r="A11" s="14" t="s">
        <v>130</v>
      </c>
      <c r="B11" s="38">
        <v>202</v>
      </c>
      <c r="C11" s="15">
        <v>0</v>
      </c>
      <c r="D11" s="15">
        <v>0</v>
      </c>
      <c r="E11" s="15">
        <v>20</v>
      </c>
      <c r="F11" s="15">
        <v>0</v>
      </c>
      <c r="G11" s="38">
        <v>182</v>
      </c>
      <c r="H11" s="15">
        <v>0</v>
      </c>
      <c r="J11" s="21"/>
      <c r="K11" s="2"/>
    </row>
    <row r="17" ht="9.75">
      <c r="A17" s="2"/>
    </row>
    <row r="18" ht="9.75">
      <c r="A18" s="2"/>
    </row>
    <row r="19" ht="12.75" customHeight="1">
      <c r="A19" s="2"/>
    </row>
    <row r="20" ht="12.75" customHeight="1">
      <c r="A20" s="2"/>
    </row>
    <row r="21" ht="9.75">
      <c r="A21" s="2"/>
    </row>
    <row r="22" ht="9.75">
      <c r="A22" s="2"/>
    </row>
    <row r="23" ht="9.75">
      <c r="A23" s="2"/>
    </row>
    <row r="24" ht="9.75">
      <c r="A24" s="2"/>
    </row>
    <row r="25" ht="9.75">
      <c r="A25" s="2"/>
    </row>
    <row r="26" ht="9.75">
      <c r="A26" s="2"/>
    </row>
    <row r="27" ht="9.75">
      <c r="A27" s="2"/>
    </row>
  </sheetData>
  <sheetProtection/>
  <mergeCells count="7">
    <mergeCell ref="A4:A6"/>
    <mergeCell ref="G5:G6"/>
    <mergeCell ref="H5:H6"/>
    <mergeCell ref="B4:H4"/>
    <mergeCell ref="C5:D5"/>
    <mergeCell ref="E5:F5"/>
    <mergeCell ref="B5:B6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2.421875" style="2" bestFit="1" customWidth="1"/>
    <col min="3" max="3" width="13.140625" style="2" bestFit="1" customWidth="1"/>
    <col min="4" max="4" width="15.421875" style="2" bestFit="1" customWidth="1"/>
    <col min="5" max="16384" width="9.140625" style="3" customWidth="1"/>
  </cols>
  <sheetData>
    <row r="1" spans="1:2" ht="10.5">
      <c r="A1" s="20" t="s">
        <v>13</v>
      </c>
      <c r="B1" s="19"/>
    </row>
    <row r="2" ht="10.5">
      <c r="A2" s="1"/>
    </row>
    <row r="4" spans="1:4" ht="21">
      <c r="A4" s="12" t="s">
        <v>14</v>
      </c>
      <c r="B4" s="12" t="s">
        <v>15</v>
      </c>
      <c r="C4" s="11" t="s">
        <v>42</v>
      </c>
      <c r="D4" s="11" t="s">
        <v>43</v>
      </c>
    </row>
    <row r="5" spans="1:4" ht="9.75">
      <c r="A5" s="6" t="s">
        <v>118</v>
      </c>
      <c r="B5" s="7">
        <v>0</v>
      </c>
      <c r="C5" s="7">
        <v>0</v>
      </c>
      <c r="D5" s="7">
        <v>0</v>
      </c>
    </row>
    <row r="6" spans="1:4" ht="9.75">
      <c r="A6" s="6" t="s">
        <v>55</v>
      </c>
      <c r="B6" s="7">
        <v>3</v>
      </c>
      <c r="C6" s="7">
        <v>0</v>
      </c>
      <c r="D6" s="7">
        <v>10</v>
      </c>
    </row>
    <row r="7" spans="1:4" ht="10.5">
      <c r="A7" s="9" t="s">
        <v>10</v>
      </c>
      <c r="B7" s="10">
        <f>SUM(B5:B6)</f>
        <v>3</v>
      </c>
      <c r="C7" s="10">
        <f>SUM(C5:C6)</f>
        <v>0</v>
      </c>
      <c r="D7" s="10">
        <f>SUM(D5:D6)</f>
        <v>10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0.5">
      <c r="A1" s="20" t="s">
        <v>40</v>
      </c>
      <c r="B1" s="21"/>
    </row>
    <row r="2" ht="10.5">
      <c r="A2" s="1"/>
    </row>
    <row r="4" spans="1:9" s="18" customFormat="1" ht="10.5">
      <c r="A4" s="16" t="s">
        <v>41</v>
      </c>
      <c r="B4" s="17" t="s">
        <v>121</v>
      </c>
      <c r="C4" s="17" t="s">
        <v>122</v>
      </c>
      <c r="D4" s="17" t="s">
        <v>123</v>
      </c>
      <c r="E4" s="17" t="s">
        <v>124</v>
      </c>
      <c r="F4" s="17" t="s">
        <v>125</v>
      </c>
      <c r="G4" s="17" t="s">
        <v>126</v>
      </c>
      <c r="H4" s="17" t="s">
        <v>37</v>
      </c>
      <c r="I4" s="17" t="s">
        <v>10</v>
      </c>
    </row>
    <row r="5" spans="1:9" ht="9.75">
      <c r="A5" s="6" t="s">
        <v>38</v>
      </c>
      <c r="B5" s="7">
        <v>321539</v>
      </c>
      <c r="C5" s="7">
        <v>32373</v>
      </c>
      <c r="D5" s="7">
        <v>157324</v>
      </c>
      <c r="E5" s="7">
        <v>118168</v>
      </c>
      <c r="F5" s="7">
        <v>183003</v>
      </c>
      <c r="G5" s="7">
        <v>23520</v>
      </c>
      <c r="H5" s="7">
        <v>18375</v>
      </c>
      <c r="I5" s="7">
        <v>854302</v>
      </c>
    </row>
    <row r="6" spans="1:9" ht="9.75">
      <c r="A6" s="6" t="s">
        <v>39</v>
      </c>
      <c r="B6" s="7">
        <v>306654</v>
      </c>
      <c r="C6" s="7">
        <v>62689</v>
      </c>
      <c r="D6" s="7">
        <v>161336</v>
      </c>
      <c r="E6" s="7">
        <v>85619</v>
      </c>
      <c r="F6" s="7">
        <v>96100</v>
      </c>
      <c r="G6" s="7">
        <v>3640</v>
      </c>
      <c r="H6" s="7">
        <v>138264</v>
      </c>
      <c r="I6" s="7">
        <v>854302</v>
      </c>
    </row>
    <row r="7" spans="1:9" ht="10.5">
      <c r="A7" s="9" t="s">
        <v>51</v>
      </c>
      <c r="B7" s="10">
        <f>B5-B6</f>
        <v>14885</v>
      </c>
      <c r="C7" s="10">
        <f aca="true" t="shared" si="0" ref="C7:I7">C5-C6</f>
        <v>-30316</v>
      </c>
      <c r="D7" s="10">
        <f t="shared" si="0"/>
        <v>-4012</v>
      </c>
      <c r="E7" s="10">
        <f t="shared" si="0"/>
        <v>32549</v>
      </c>
      <c r="F7" s="10">
        <f t="shared" si="0"/>
        <v>86903</v>
      </c>
      <c r="G7" s="10">
        <f t="shared" si="0"/>
        <v>19880</v>
      </c>
      <c r="H7" s="10">
        <f t="shared" si="0"/>
        <v>-119889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pane xSplit="1" ySplit="6" topLeftCell="B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1.00390625" style="2" bestFit="1" customWidth="1"/>
    <col min="3" max="3" width="10.7109375" style="2" bestFit="1" customWidth="1"/>
    <col min="4" max="4" width="11.00390625" style="2" bestFit="1" customWidth="1"/>
    <col min="5" max="5" width="10.7109375" style="2" bestFit="1" customWidth="1"/>
    <col min="6" max="6" width="11.00390625" style="2" bestFit="1" customWidth="1"/>
    <col min="7" max="7" width="10.7109375" style="2" bestFit="1" customWidth="1"/>
    <col min="8" max="16384" width="9.140625" style="3" customWidth="1"/>
  </cols>
  <sheetData>
    <row r="1" spans="1:2" ht="10.5">
      <c r="A1" s="20" t="s">
        <v>23</v>
      </c>
      <c r="B1" s="19"/>
    </row>
    <row r="2" ht="10.5">
      <c r="A2" s="1"/>
    </row>
    <row r="4" spans="1:7" ht="11.25" customHeight="1">
      <c r="A4" s="39" t="s">
        <v>24</v>
      </c>
      <c r="B4" s="42" t="s">
        <v>45</v>
      </c>
      <c r="C4" s="43"/>
      <c r="D4" s="43"/>
      <c r="E4" s="43"/>
      <c r="F4" s="43"/>
      <c r="G4" s="44"/>
    </row>
    <row r="5" spans="1:7" ht="11.25" customHeight="1">
      <c r="A5" s="40"/>
      <c r="B5" s="42" t="s">
        <v>28</v>
      </c>
      <c r="C5" s="44"/>
      <c r="D5" s="42" t="s">
        <v>29</v>
      </c>
      <c r="E5" s="44"/>
      <c r="F5" s="42" t="s">
        <v>30</v>
      </c>
      <c r="G5" s="44"/>
    </row>
    <row r="6" spans="1:7" ht="10.5">
      <c r="A6" s="41"/>
      <c r="B6" s="12" t="s">
        <v>31</v>
      </c>
      <c r="C6" s="12" t="s">
        <v>32</v>
      </c>
      <c r="D6" s="12" t="s">
        <v>31</v>
      </c>
      <c r="E6" s="12" t="s">
        <v>32</v>
      </c>
      <c r="F6" s="12" t="s">
        <v>31</v>
      </c>
      <c r="G6" s="12" t="s">
        <v>32</v>
      </c>
    </row>
    <row r="7" spans="1:7" ht="9.75">
      <c r="A7" s="6" t="s">
        <v>27</v>
      </c>
      <c r="B7" s="7">
        <v>-87.1650362476515</v>
      </c>
      <c r="C7" s="7">
        <v>84.7171286055095</v>
      </c>
      <c r="D7" s="7">
        <v>-176.777980137445</v>
      </c>
      <c r="E7" s="7">
        <v>166.986349568877</v>
      </c>
      <c r="F7" s="7">
        <v>-460.304257659678</v>
      </c>
      <c r="G7" s="7">
        <v>399.106566606127</v>
      </c>
    </row>
    <row r="8" spans="1:7" ht="9.75">
      <c r="A8" s="6" t="s">
        <v>25</v>
      </c>
      <c r="B8" s="7">
        <v>-86.9511467426421</v>
      </c>
      <c r="C8" s="7">
        <v>119.318860343914</v>
      </c>
      <c r="D8" s="7">
        <v>-141.534579884012</v>
      </c>
      <c r="E8" s="7">
        <v>271.005434289099</v>
      </c>
      <c r="F8" s="7">
        <v>-111.078597700494</v>
      </c>
      <c r="G8" s="7">
        <v>920.271437732286</v>
      </c>
    </row>
    <row r="9" spans="1:7" ht="9.75">
      <c r="A9" s="6" t="s">
        <v>26</v>
      </c>
      <c r="B9" s="7">
        <v>-30.9652537618015</v>
      </c>
      <c r="C9" s="7">
        <v>30.0877954911765</v>
      </c>
      <c r="D9" s="7">
        <v>-62.807965794228</v>
      </c>
      <c r="E9" s="7">
        <v>59.2981327117279</v>
      </c>
      <c r="F9" s="7">
        <v>-163.600851515258</v>
      </c>
      <c r="G9" s="7">
        <v>141.664394749632</v>
      </c>
    </row>
    <row r="10" spans="1:7" ht="9.75">
      <c r="A10" s="6" t="s">
        <v>46</v>
      </c>
      <c r="B10" s="7">
        <v>-7.55621082629767</v>
      </c>
      <c r="C10" s="7">
        <v>7.36165847990586</v>
      </c>
      <c r="D10" s="7">
        <v>-15.3069739989872</v>
      </c>
      <c r="E10" s="7">
        <v>14.5287646134199</v>
      </c>
      <c r="F10" s="7">
        <v>-39.7265775954065</v>
      </c>
      <c r="G10" s="7">
        <v>34.8627689356112</v>
      </c>
    </row>
  </sheetData>
  <sheetProtection/>
  <mergeCells count="5">
    <mergeCell ref="A4:A6"/>
    <mergeCell ref="B4:G4"/>
    <mergeCell ref="B5:C5"/>
    <mergeCell ref="D5:E5"/>
    <mergeCell ref="F5:G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0.5">
      <c r="A1" s="20" t="s">
        <v>11</v>
      </c>
      <c r="B1" s="19"/>
    </row>
    <row r="2" ht="10.5">
      <c r="A2" s="1"/>
    </row>
    <row r="4" spans="1:3" ht="21">
      <c r="A4" s="13" t="s">
        <v>11</v>
      </c>
      <c r="B4" s="12" t="s">
        <v>44</v>
      </c>
      <c r="C4" s="12" t="s">
        <v>17</v>
      </c>
    </row>
    <row r="5" spans="1:3" ht="9.75">
      <c r="A5" s="14" t="s">
        <v>119</v>
      </c>
      <c r="B5" s="7">
        <v>0</v>
      </c>
      <c r="C5" s="7"/>
    </row>
    <row r="6" spans="1:3" ht="9.75">
      <c r="A6" s="14" t="s">
        <v>16</v>
      </c>
      <c r="B6" s="7">
        <v>0</v>
      </c>
      <c r="C6" s="7"/>
    </row>
    <row r="7" spans="1:3" ht="10.5">
      <c r="A7" s="9" t="s">
        <v>10</v>
      </c>
      <c r="B7" s="10">
        <f>SUM(B5:B6)</f>
        <v>0</v>
      </c>
      <c r="C7" s="10"/>
    </row>
    <row r="10" ht="9.75">
      <c r="A10" s="18" t="s">
        <v>120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0.5">
      <c r="A1" s="20" t="s">
        <v>18</v>
      </c>
      <c r="B1" s="19"/>
    </row>
    <row r="2" ht="10.5">
      <c r="A2" s="1"/>
    </row>
    <row r="4" spans="1:2" ht="10.5">
      <c r="A4" s="12" t="s">
        <v>11</v>
      </c>
      <c r="B4" s="12" t="s">
        <v>41</v>
      </c>
    </row>
    <row r="5" spans="1:2" ht="9.75">
      <c r="A5" s="14" t="s">
        <v>19</v>
      </c>
      <c r="B5" s="7">
        <v>0</v>
      </c>
    </row>
    <row r="6" spans="1:2" ht="9.75">
      <c r="A6" s="14" t="s">
        <v>20</v>
      </c>
      <c r="B6" s="7">
        <v>0</v>
      </c>
    </row>
    <row r="7" spans="1:2" ht="10.5">
      <c r="A7" s="9" t="s">
        <v>10</v>
      </c>
      <c r="B7" s="10">
        <f>B5-B6</f>
        <v>0</v>
      </c>
    </row>
    <row r="11" spans="1:2" ht="10.5">
      <c r="A11" s="12" t="s">
        <v>11</v>
      </c>
      <c r="B11" s="12" t="s">
        <v>41</v>
      </c>
    </row>
    <row r="12" spans="1:2" ht="9.75">
      <c r="A12" s="14" t="s">
        <v>21</v>
      </c>
      <c r="B12" s="7">
        <v>0</v>
      </c>
    </row>
    <row r="13" spans="1:2" ht="9.75">
      <c r="A13" s="14" t="s">
        <v>22</v>
      </c>
      <c r="B13" s="7">
        <v>0</v>
      </c>
    </row>
    <row r="14" spans="1:2" ht="10.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0.5">
      <c r="A1" s="20" t="s">
        <v>3</v>
      </c>
      <c r="B1" s="19"/>
    </row>
    <row r="2" ht="10.5">
      <c r="A2" s="1"/>
    </row>
    <row r="4" spans="1:2" ht="10.5">
      <c r="A4" s="4" t="s">
        <v>4</v>
      </c>
      <c r="B4" s="5" t="s">
        <v>41</v>
      </c>
    </row>
    <row r="5" spans="1:2" ht="9.75">
      <c r="A5" s="6" t="s">
        <v>6</v>
      </c>
      <c r="B5" s="7">
        <v>124084</v>
      </c>
    </row>
    <row r="6" spans="1:2" ht="9.75">
      <c r="A6" s="6" t="s">
        <v>7</v>
      </c>
      <c r="B6" s="7">
        <v>24183</v>
      </c>
    </row>
    <row r="7" spans="1:2" ht="9.75">
      <c r="A7" s="6" t="s">
        <v>8</v>
      </c>
      <c r="B7" s="7">
        <v>2112</v>
      </c>
    </row>
    <row r="8" spans="1:2" ht="9.75">
      <c r="A8" s="6" t="s">
        <v>9</v>
      </c>
      <c r="B8" s="7">
        <v>45455</v>
      </c>
    </row>
    <row r="9" spans="1:2" ht="10.5">
      <c r="A9" s="9" t="s">
        <v>5</v>
      </c>
      <c r="B9" s="10">
        <v>195834</v>
      </c>
    </row>
    <row r="20" ht="9.75">
      <c r="E20" s="19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2024-03-25T12:13:03Z</dcterms:modified>
  <cp:category/>
  <cp:version/>
  <cp:contentType/>
  <cp:contentStatus/>
</cp:coreProperties>
</file>